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stalwynnlewis\Documents\RRI Data\"/>
    </mc:Choice>
  </mc:AlternateContent>
  <xr:revisionPtr revIDLastSave="0" documentId="8_{74E013AC-3502-480D-A085-BE5B47DEAB67}" xr6:coauthVersionLast="45" xr6:coauthVersionMax="45" xr10:uidLastSave="{00000000-0000-0000-0000-000000000000}"/>
  <bookViews>
    <workbookView xWindow="-113" yWindow="-113" windowWidth="24267" windowHeight="14651" xr2:uid="{A83D05C1-DB88-49D5-9C07-F065A6972125}"/>
  </bookViews>
  <sheets>
    <sheet name="2020-2021 Detail Juveniles 6-17" sheetId="1" r:id="rId1"/>
    <sheet name="Data Reference &amp; Not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X103" i="1" l="1"/>
  <c r="DW103" i="1"/>
  <c r="DV103" i="1"/>
  <c r="DU103" i="1"/>
  <c r="DT103" i="1"/>
  <c r="DS103" i="1"/>
  <c r="DY103" i="1" s="1"/>
  <c r="DR103" i="1"/>
  <c r="EA103" i="1" s="1"/>
  <c r="DI103" i="1"/>
  <c r="DH103" i="1"/>
  <c r="DG103" i="1"/>
  <c r="DF103" i="1"/>
  <c r="DE103" i="1"/>
  <c r="DD103" i="1"/>
  <c r="DJ103" i="1" s="1"/>
  <c r="DC103" i="1"/>
  <c r="CT103" i="1"/>
  <c r="CS103" i="1"/>
  <c r="CR103" i="1"/>
  <c r="CQ103" i="1"/>
  <c r="CP103" i="1"/>
  <c r="CO103" i="1"/>
  <c r="CU103" i="1" s="1"/>
  <c r="CV103" i="1" s="1"/>
  <c r="CN103" i="1"/>
  <c r="CE103" i="1"/>
  <c r="CD103" i="1"/>
  <c r="CC103" i="1"/>
  <c r="CB103" i="1"/>
  <c r="CA103" i="1"/>
  <c r="BZ103" i="1"/>
  <c r="CF103" i="1" s="1"/>
  <c r="CG103" i="1" s="1"/>
  <c r="BY103" i="1"/>
  <c r="DL103" i="1" s="1"/>
  <c r="BP103" i="1"/>
  <c r="BO103" i="1"/>
  <c r="BN103" i="1"/>
  <c r="BM103" i="1"/>
  <c r="BL103" i="1"/>
  <c r="BK103" i="1"/>
  <c r="BQ103" i="1" s="1"/>
  <c r="BJ103" i="1"/>
  <c r="CH103" i="1" s="1"/>
  <c r="AL103" i="1"/>
  <c r="AK103" i="1"/>
  <c r="AJ103" i="1"/>
  <c r="AI103" i="1"/>
  <c r="AH103" i="1"/>
  <c r="AG103" i="1"/>
  <c r="AF103" i="1"/>
  <c r="AO103" i="1" s="1"/>
  <c r="W103" i="1"/>
  <c r="V103" i="1"/>
  <c r="U103" i="1"/>
  <c r="T103" i="1"/>
  <c r="S103" i="1"/>
  <c r="R103" i="1"/>
  <c r="X103" i="1" s="1"/>
  <c r="Q103" i="1"/>
  <c r="Z103" i="1" s="1"/>
  <c r="K103" i="1"/>
  <c r="J103" i="1"/>
  <c r="I103" i="1"/>
  <c r="H103" i="1"/>
  <c r="G103" i="1"/>
  <c r="F103" i="1"/>
  <c r="E103" i="1"/>
  <c r="EA102" i="1"/>
  <c r="DY102" i="1"/>
  <c r="DZ102" i="1" s="1"/>
  <c r="EB102" i="1" s="1"/>
  <c r="DQ102" i="1"/>
  <c r="DL102" i="1"/>
  <c r="DK102" i="1"/>
  <c r="DM102" i="1" s="1"/>
  <c r="DJ102" i="1"/>
  <c r="DB102" i="1"/>
  <c r="CW102" i="1"/>
  <c r="CU102" i="1"/>
  <c r="CV102" i="1" s="1"/>
  <c r="CX102" i="1" s="1"/>
  <c r="CM102" i="1"/>
  <c r="CH102" i="1"/>
  <c r="CF102" i="1"/>
  <c r="BX102" i="1"/>
  <c r="BS102" i="1"/>
  <c r="BQ102" i="1"/>
  <c r="CG102" i="1" s="1"/>
  <c r="CI102" i="1" s="1"/>
  <c r="BI102" i="1"/>
  <c r="BA102" i="1"/>
  <c r="AZ102" i="1"/>
  <c r="AY102" i="1"/>
  <c r="AX102" i="1"/>
  <c r="AW102" i="1"/>
  <c r="AV102" i="1"/>
  <c r="BB102" i="1" s="1"/>
  <c r="BC102" i="1" s="1"/>
  <c r="BE102" i="1" s="1"/>
  <c r="AU102" i="1"/>
  <c r="BD102" i="1" s="1"/>
  <c r="AT102" i="1"/>
  <c r="AO102" i="1"/>
  <c r="AM102" i="1"/>
  <c r="AE102" i="1"/>
  <c r="Z102" i="1"/>
  <c r="X102" i="1"/>
  <c r="AN102" i="1" s="1"/>
  <c r="AP102" i="1" s="1"/>
  <c r="P102" i="1"/>
  <c r="L102" i="1"/>
  <c r="D102" i="1"/>
  <c r="EA101" i="1"/>
  <c r="DZ101" i="1"/>
  <c r="EB101" i="1" s="1"/>
  <c r="DY101" i="1"/>
  <c r="DQ101" i="1"/>
  <c r="DL101" i="1"/>
  <c r="DJ101" i="1"/>
  <c r="DK101" i="1" s="1"/>
  <c r="DM101" i="1" s="1"/>
  <c r="DB101" i="1"/>
  <c r="CW101" i="1"/>
  <c r="CU101" i="1"/>
  <c r="CM101" i="1"/>
  <c r="CH101" i="1"/>
  <c r="CF101" i="1"/>
  <c r="CV101" i="1" s="1"/>
  <c r="CX101" i="1" s="1"/>
  <c r="BX101" i="1"/>
  <c r="BS101" i="1"/>
  <c r="BR101" i="1"/>
  <c r="BT101" i="1" s="1"/>
  <c r="BQ101" i="1"/>
  <c r="BI101" i="1"/>
  <c r="BD101" i="1"/>
  <c r="BA101" i="1"/>
  <c r="AZ101" i="1"/>
  <c r="AY101" i="1"/>
  <c r="AX101" i="1"/>
  <c r="AW101" i="1"/>
  <c r="AV101" i="1"/>
  <c r="BB101" i="1" s="1"/>
  <c r="BC101" i="1" s="1"/>
  <c r="BE101" i="1" s="1"/>
  <c r="AU101" i="1"/>
  <c r="AT101" i="1"/>
  <c r="AO101" i="1"/>
  <c r="AM101" i="1"/>
  <c r="AN101" i="1" s="1"/>
  <c r="AP101" i="1" s="1"/>
  <c r="AE101" i="1"/>
  <c r="Z101" i="1"/>
  <c r="Y101" i="1"/>
  <c r="AA101" i="1" s="1"/>
  <c r="X101" i="1"/>
  <c r="P101" i="1"/>
  <c r="L101" i="1"/>
  <c r="D101" i="1"/>
  <c r="EA100" i="1"/>
  <c r="DY100" i="1"/>
  <c r="DZ100" i="1" s="1"/>
  <c r="EB100" i="1" s="1"/>
  <c r="DQ100" i="1"/>
  <c r="DL100" i="1"/>
  <c r="DK100" i="1"/>
  <c r="DM100" i="1" s="1"/>
  <c r="DJ100" i="1"/>
  <c r="DB100" i="1"/>
  <c r="CW100" i="1"/>
  <c r="CU100" i="1"/>
  <c r="CV100" i="1" s="1"/>
  <c r="CX100" i="1" s="1"/>
  <c r="CM100" i="1"/>
  <c r="CH100" i="1"/>
  <c r="CF100" i="1"/>
  <c r="BX100" i="1"/>
  <c r="BS100" i="1"/>
  <c r="BQ100" i="1"/>
  <c r="CG100" i="1" s="1"/>
  <c r="CI100" i="1" s="1"/>
  <c r="BI100" i="1"/>
  <c r="BA100" i="1"/>
  <c r="AZ100" i="1"/>
  <c r="AY100" i="1"/>
  <c r="AX100" i="1"/>
  <c r="AW100" i="1"/>
  <c r="AV100" i="1"/>
  <c r="BB100" i="1" s="1"/>
  <c r="BC100" i="1" s="1"/>
  <c r="AU100" i="1"/>
  <c r="BD100" i="1" s="1"/>
  <c r="AT100" i="1"/>
  <c r="AO100" i="1"/>
  <c r="AN100" i="1"/>
  <c r="AP100" i="1" s="1"/>
  <c r="AM100" i="1"/>
  <c r="AE100" i="1"/>
  <c r="Z100" i="1"/>
  <c r="X100" i="1"/>
  <c r="P100" i="1"/>
  <c r="L100" i="1"/>
  <c r="Y100" i="1" s="1"/>
  <c r="AA100" i="1" s="1"/>
  <c r="D100" i="1"/>
  <c r="EA99" i="1"/>
  <c r="DZ99" i="1"/>
  <c r="EB99" i="1" s="1"/>
  <c r="DY99" i="1"/>
  <c r="DQ99" i="1"/>
  <c r="DL99" i="1"/>
  <c r="DJ99" i="1"/>
  <c r="DB99" i="1"/>
  <c r="CW99" i="1"/>
  <c r="CU99" i="1"/>
  <c r="CM99" i="1"/>
  <c r="CH99" i="1"/>
  <c r="CF99" i="1"/>
  <c r="CV99" i="1" s="1"/>
  <c r="CX99" i="1" s="1"/>
  <c r="BX99" i="1"/>
  <c r="BS99" i="1"/>
  <c r="BR99" i="1"/>
  <c r="BT99" i="1" s="1"/>
  <c r="BQ99" i="1"/>
  <c r="BI99" i="1"/>
  <c r="BD99" i="1"/>
  <c r="BA99" i="1"/>
  <c r="AZ99" i="1"/>
  <c r="AY99" i="1"/>
  <c r="AX99" i="1"/>
  <c r="AW99" i="1"/>
  <c r="AV99" i="1"/>
  <c r="BB99" i="1" s="1"/>
  <c r="BC99" i="1" s="1"/>
  <c r="BE99" i="1" s="1"/>
  <c r="AU99" i="1"/>
  <c r="AT99" i="1"/>
  <c r="AO99" i="1"/>
  <c r="AN99" i="1"/>
  <c r="AP99" i="1" s="1"/>
  <c r="AM99" i="1"/>
  <c r="AE99" i="1"/>
  <c r="Z99" i="1"/>
  <c r="X99" i="1"/>
  <c r="P99" i="1"/>
  <c r="L99" i="1"/>
  <c r="Y99" i="1" s="1"/>
  <c r="AA99" i="1" s="1"/>
  <c r="D99" i="1"/>
  <c r="EA98" i="1"/>
  <c r="DZ98" i="1"/>
  <c r="EB98" i="1" s="1"/>
  <c r="DY98" i="1"/>
  <c r="DQ98" i="1"/>
  <c r="DL98" i="1"/>
  <c r="DJ98" i="1"/>
  <c r="DB98" i="1"/>
  <c r="CW98" i="1"/>
  <c r="CU98" i="1"/>
  <c r="CV98" i="1" s="1"/>
  <c r="CX98" i="1" s="1"/>
  <c r="CM98" i="1"/>
  <c r="CH98" i="1"/>
  <c r="CG98" i="1"/>
  <c r="CI98" i="1" s="1"/>
  <c r="CF98" i="1"/>
  <c r="DK98" i="1" s="1"/>
  <c r="DM98" i="1" s="1"/>
  <c r="BX98" i="1"/>
  <c r="BS98" i="1"/>
  <c r="BQ98" i="1"/>
  <c r="BI98" i="1"/>
  <c r="BD98" i="1"/>
  <c r="BA98" i="1"/>
  <c r="AZ98" i="1"/>
  <c r="AY98" i="1"/>
  <c r="AX98" i="1"/>
  <c r="AW98" i="1"/>
  <c r="AV98" i="1"/>
  <c r="BB98" i="1" s="1"/>
  <c r="BC98" i="1" s="1"/>
  <c r="BE98" i="1" s="1"/>
  <c r="AU98" i="1"/>
  <c r="AT98" i="1"/>
  <c r="AO98" i="1"/>
  <c r="AM98" i="1"/>
  <c r="AE98" i="1"/>
  <c r="Z98" i="1"/>
  <c r="X98" i="1"/>
  <c r="AN98" i="1" s="1"/>
  <c r="AP98" i="1" s="1"/>
  <c r="P98" i="1"/>
  <c r="L98" i="1"/>
  <c r="D98" i="1"/>
  <c r="EB97" i="1"/>
  <c r="EA97" i="1"/>
  <c r="DZ97" i="1"/>
  <c r="DY97" i="1"/>
  <c r="DQ97" i="1"/>
  <c r="DL97" i="1"/>
  <c r="DJ97" i="1"/>
  <c r="DK97" i="1" s="1"/>
  <c r="DM97" i="1" s="1"/>
  <c r="DB97" i="1"/>
  <c r="CW97" i="1"/>
  <c r="CV97" i="1"/>
  <c r="CX97" i="1" s="1"/>
  <c r="CU97" i="1"/>
  <c r="CM97" i="1"/>
  <c r="CH97" i="1"/>
  <c r="CG97" i="1"/>
  <c r="CI97" i="1" s="1"/>
  <c r="CF97" i="1"/>
  <c r="BX97" i="1"/>
  <c r="BS97" i="1"/>
  <c r="BQ97" i="1"/>
  <c r="BI97" i="1"/>
  <c r="BD97" i="1"/>
  <c r="BA97" i="1"/>
  <c r="AZ97" i="1"/>
  <c r="AY97" i="1"/>
  <c r="AX97" i="1"/>
  <c r="BB97" i="1" s="1"/>
  <c r="BC97" i="1" s="1"/>
  <c r="BE97" i="1" s="1"/>
  <c r="AW97" i="1"/>
  <c r="AV97" i="1"/>
  <c r="AU97" i="1"/>
  <c r="AT97" i="1"/>
  <c r="AO97" i="1"/>
  <c r="AM97" i="1"/>
  <c r="AN97" i="1" s="1"/>
  <c r="AP97" i="1" s="1"/>
  <c r="AE97" i="1"/>
  <c r="Z97" i="1"/>
  <c r="Y97" i="1"/>
  <c r="AA97" i="1" s="1"/>
  <c r="X97" i="1"/>
  <c r="BR97" i="1" s="1"/>
  <c r="BT97" i="1" s="1"/>
  <c r="P97" i="1"/>
  <c r="L97" i="1"/>
  <c r="D97" i="1"/>
  <c r="EA96" i="1"/>
  <c r="DY96" i="1"/>
  <c r="DZ96" i="1" s="1"/>
  <c r="EB96" i="1" s="1"/>
  <c r="DQ96" i="1"/>
  <c r="DL96" i="1"/>
  <c r="DK96" i="1"/>
  <c r="DM96" i="1" s="1"/>
  <c r="DJ96" i="1"/>
  <c r="DB96" i="1"/>
  <c r="CW96" i="1"/>
  <c r="CV96" i="1"/>
  <c r="CX96" i="1" s="1"/>
  <c r="CU96" i="1"/>
  <c r="CM96" i="1"/>
  <c r="CH96" i="1"/>
  <c r="CF96" i="1"/>
  <c r="BX96" i="1"/>
  <c r="BS96" i="1"/>
  <c r="BQ96" i="1"/>
  <c r="CG96" i="1" s="1"/>
  <c r="CI96" i="1" s="1"/>
  <c r="BI96" i="1"/>
  <c r="BA96" i="1"/>
  <c r="AZ96" i="1"/>
  <c r="AY96" i="1"/>
  <c r="AX96" i="1"/>
  <c r="BB96" i="1" s="1"/>
  <c r="BC96" i="1" s="1"/>
  <c r="AW96" i="1"/>
  <c r="AV96" i="1"/>
  <c r="AU96" i="1"/>
  <c r="BD96" i="1" s="1"/>
  <c r="AT96" i="1"/>
  <c r="AO96" i="1"/>
  <c r="AN96" i="1"/>
  <c r="AP96" i="1" s="1"/>
  <c r="AM96" i="1"/>
  <c r="AE96" i="1"/>
  <c r="Z96" i="1"/>
  <c r="X96" i="1"/>
  <c r="P96" i="1"/>
  <c r="L96" i="1"/>
  <c r="Y96" i="1" s="1"/>
  <c r="AA96" i="1" s="1"/>
  <c r="D96" i="1"/>
  <c r="EA95" i="1"/>
  <c r="DZ95" i="1"/>
  <c r="EB95" i="1" s="1"/>
  <c r="DY95" i="1"/>
  <c r="DQ95" i="1"/>
  <c r="DL95" i="1"/>
  <c r="DJ95" i="1"/>
  <c r="DB95" i="1"/>
  <c r="CW95" i="1"/>
  <c r="CU95" i="1"/>
  <c r="CV95" i="1" s="1"/>
  <c r="CX95" i="1" s="1"/>
  <c r="CM95" i="1"/>
  <c r="CH95" i="1"/>
  <c r="CG95" i="1"/>
  <c r="CI95" i="1" s="1"/>
  <c r="CF95" i="1"/>
  <c r="DK95" i="1" s="1"/>
  <c r="DM95" i="1" s="1"/>
  <c r="BX95" i="1"/>
  <c r="BS95" i="1"/>
  <c r="BQ95" i="1"/>
  <c r="BI95" i="1"/>
  <c r="BD95" i="1"/>
  <c r="BA95" i="1"/>
  <c r="AZ95" i="1"/>
  <c r="AY95" i="1"/>
  <c r="AX95" i="1"/>
  <c r="BB95" i="1" s="1"/>
  <c r="BC95" i="1" s="1"/>
  <c r="BE95" i="1" s="1"/>
  <c r="AW95" i="1"/>
  <c r="AV95" i="1"/>
  <c r="AU95" i="1"/>
  <c r="AT95" i="1"/>
  <c r="AO95" i="1"/>
  <c r="AM95" i="1"/>
  <c r="AN95" i="1" s="1"/>
  <c r="AP95" i="1" s="1"/>
  <c r="AE95" i="1"/>
  <c r="Z95" i="1"/>
  <c r="Y95" i="1"/>
  <c r="AA95" i="1" s="1"/>
  <c r="X95" i="1"/>
  <c r="BR95" i="1" s="1"/>
  <c r="BT95" i="1" s="1"/>
  <c r="P95" i="1"/>
  <c r="L95" i="1"/>
  <c r="D95" i="1"/>
  <c r="EA94" i="1"/>
  <c r="DY94" i="1"/>
  <c r="DZ94" i="1" s="1"/>
  <c r="EB94" i="1" s="1"/>
  <c r="DQ94" i="1"/>
  <c r="DL94" i="1"/>
  <c r="DK94" i="1"/>
  <c r="DM94" i="1" s="1"/>
  <c r="DJ94" i="1"/>
  <c r="DB94" i="1"/>
  <c r="CW94" i="1"/>
  <c r="CU94" i="1"/>
  <c r="CV94" i="1" s="1"/>
  <c r="CX94" i="1" s="1"/>
  <c r="CM94" i="1"/>
  <c r="CH94" i="1"/>
  <c r="CF94" i="1"/>
  <c r="BX94" i="1"/>
  <c r="BS94" i="1"/>
  <c r="BQ94" i="1"/>
  <c r="CG94" i="1" s="1"/>
  <c r="CI94" i="1" s="1"/>
  <c r="BI94" i="1"/>
  <c r="BA94" i="1"/>
  <c r="AZ94" i="1"/>
  <c r="AY94" i="1"/>
  <c r="AX94" i="1"/>
  <c r="AW94" i="1"/>
  <c r="BB94" i="1" s="1"/>
  <c r="BC94" i="1" s="1"/>
  <c r="BE94" i="1" s="1"/>
  <c r="AV94" i="1"/>
  <c r="AU94" i="1"/>
  <c r="BD94" i="1" s="1"/>
  <c r="AT94" i="1"/>
  <c r="AO94" i="1"/>
  <c r="AN94" i="1"/>
  <c r="AP94" i="1" s="1"/>
  <c r="AM94" i="1"/>
  <c r="AE94" i="1"/>
  <c r="Z94" i="1"/>
  <c r="X94" i="1"/>
  <c r="P94" i="1"/>
  <c r="L94" i="1"/>
  <c r="Y94" i="1" s="1"/>
  <c r="AA94" i="1" s="1"/>
  <c r="D94" i="1"/>
  <c r="EA93" i="1"/>
  <c r="DZ93" i="1"/>
  <c r="EB93" i="1" s="1"/>
  <c r="DY93" i="1"/>
  <c r="DQ93" i="1"/>
  <c r="DL93" i="1"/>
  <c r="DJ93" i="1"/>
  <c r="DB93" i="1"/>
  <c r="CW93" i="1"/>
  <c r="CU93" i="1"/>
  <c r="CM93" i="1"/>
  <c r="CH93" i="1"/>
  <c r="CF93" i="1"/>
  <c r="DK93" i="1" s="1"/>
  <c r="DM93" i="1" s="1"/>
  <c r="BX93" i="1"/>
  <c r="BS93" i="1"/>
  <c r="BR93" i="1"/>
  <c r="BT93" i="1" s="1"/>
  <c r="BQ93" i="1"/>
  <c r="BI93" i="1"/>
  <c r="BD93" i="1"/>
  <c r="BA93" i="1"/>
  <c r="AZ93" i="1"/>
  <c r="AY93" i="1"/>
  <c r="AX93" i="1"/>
  <c r="AW93" i="1"/>
  <c r="AV93" i="1"/>
  <c r="BB93" i="1" s="1"/>
  <c r="BC93" i="1" s="1"/>
  <c r="BE93" i="1" s="1"/>
  <c r="AU93" i="1"/>
  <c r="AT93" i="1"/>
  <c r="AO93" i="1"/>
  <c r="AN93" i="1"/>
  <c r="AP93" i="1" s="1"/>
  <c r="AM93" i="1"/>
  <c r="AE93" i="1"/>
  <c r="Z93" i="1"/>
  <c r="X93" i="1"/>
  <c r="P93" i="1"/>
  <c r="L93" i="1"/>
  <c r="Y93" i="1" s="1"/>
  <c r="AA93" i="1" s="1"/>
  <c r="D93" i="1"/>
  <c r="EA92" i="1"/>
  <c r="DZ92" i="1"/>
  <c r="EB92" i="1" s="1"/>
  <c r="DY92" i="1"/>
  <c r="DQ92" i="1"/>
  <c r="DL92" i="1"/>
  <c r="DJ92" i="1"/>
  <c r="DB92" i="1"/>
  <c r="CW92" i="1"/>
  <c r="CU92" i="1"/>
  <c r="CV92" i="1" s="1"/>
  <c r="CX92" i="1" s="1"/>
  <c r="CM92" i="1"/>
  <c r="CH92" i="1"/>
  <c r="CG92" i="1"/>
  <c r="CI92" i="1" s="1"/>
  <c r="CF92" i="1"/>
  <c r="DK92" i="1" s="1"/>
  <c r="DM92" i="1" s="1"/>
  <c r="BX92" i="1"/>
  <c r="BS92" i="1"/>
  <c r="BQ92" i="1"/>
  <c r="BI92" i="1"/>
  <c r="BD92" i="1"/>
  <c r="BA92" i="1"/>
  <c r="AZ92" i="1"/>
  <c r="AY92" i="1"/>
  <c r="AX92" i="1"/>
  <c r="AW92" i="1"/>
  <c r="AV92" i="1"/>
  <c r="BB92" i="1" s="1"/>
  <c r="BC92" i="1" s="1"/>
  <c r="BE92" i="1" s="1"/>
  <c r="AU92" i="1"/>
  <c r="AT92" i="1"/>
  <c r="AO92" i="1"/>
  <c r="AM92" i="1"/>
  <c r="AE92" i="1"/>
  <c r="Z92" i="1"/>
  <c r="X92" i="1"/>
  <c r="BR92" i="1" s="1"/>
  <c r="BT92" i="1" s="1"/>
  <c r="P92" i="1"/>
  <c r="L92" i="1"/>
  <c r="D92" i="1"/>
  <c r="EB91" i="1"/>
  <c r="EA91" i="1"/>
  <c r="DZ91" i="1"/>
  <c r="DY91" i="1"/>
  <c r="DQ91" i="1"/>
  <c r="DL91" i="1"/>
  <c r="DJ91" i="1"/>
  <c r="DK91" i="1" s="1"/>
  <c r="DM91" i="1" s="1"/>
  <c r="DB91" i="1"/>
  <c r="CW91" i="1"/>
  <c r="CV91" i="1"/>
  <c r="CX91" i="1" s="1"/>
  <c r="CU91" i="1"/>
  <c r="CM91" i="1"/>
  <c r="CH91" i="1"/>
  <c r="CG91" i="1"/>
  <c r="CI91" i="1" s="1"/>
  <c r="CF91" i="1"/>
  <c r="BX91" i="1"/>
  <c r="BS91" i="1"/>
  <c r="BQ91" i="1"/>
  <c r="BI91" i="1"/>
  <c r="BD91" i="1"/>
  <c r="BA91" i="1"/>
  <c r="AZ91" i="1"/>
  <c r="AY91" i="1"/>
  <c r="AX91" i="1"/>
  <c r="BB91" i="1" s="1"/>
  <c r="BC91" i="1" s="1"/>
  <c r="BE91" i="1" s="1"/>
  <c r="AW91" i="1"/>
  <c r="AV91" i="1"/>
  <c r="AU91" i="1"/>
  <c r="AT91" i="1"/>
  <c r="AO91" i="1"/>
  <c r="AM91" i="1"/>
  <c r="AN91" i="1" s="1"/>
  <c r="AP91" i="1" s="1"/>
  <c r="AE91" i="1"/>
  <c r="Z91" i="1"/>
  <c r="Y91" i="1"/>
  <c r="AA91" i="1" s="1"/>
  <c r="X91" i="1"/>
  <c r="BR91" i="1" s="1"/>
  <c r="BT91" i="1" s="1"/>
  <c r="P91" i="1"/>
  <c r="L91" i="1"/>
  <c r="D91" i="1"/>
  <c r="EA90" i="1"/>
  <c r="DY90" i="1"/>
  <c r="DZ90" i="1" s="1"/>
  <c r="EB90" i="1" s="1"/>
  <c r="DQ90" i="1"/>
  <c r="DL90" i="1"/>
  <c r="DK90" i="1"/>
  <c r="DM90" i="1" s="1"/>
  <c r="DJ90" i="1"/>
  <c r="DB90" i="1"/>
  <c r="CW90" i="1"/>
  <c r="CV90" i="1"/>
  <c r="CX90" i="1" s="1"/>
  <c r="CU90" i="1"/>
  <c r="CM90" i="1"/>
  <c r="CH90" i="1"/>
  <c r="CF90" i="1"/>
  <c r="BX90" i="1"/>
  <c r="BS90" i="1"/>
  <c r="BQ90" i="1"/>
  <c r="CG90" i="1" s="1"/>
  <c r="CI90" i="1" s="1"/>
  <c r="BI90" i="1"/>
  <c r="BA90" i="1"/>
  <c r="AZ90" i="1"/>
  <c r="AY90" i="1"/>
  <c r="AX90" i="1"/>
  <c r="BB90" i="1" s="1"/>
  <c r="BC90" i="1" s="1"/>
  <c r="AW90" i="1"/>
  <c r="AV90" i="1"/>
  <c r="AU90" i="1"/>
  <c r="BD90" i="1" s="1"/>
  <c r="AT90" i="1"/>
  <c r="AO90" i="1"/>
  <c r="AM90" i="1"/>
  <c r="AN90" i="1" s="1"/>
  <c r="AP90" i="1" s="1"/>
  <c r="AE90" i="1"/>
  <c r="Z90" i="1"/>
  <c r="Y90" i="1"/>
  <c r="AA90" i="1" s="1"/>
  <c r="X90" i="1"/>
  <c r="P90" i="1"/>
  <c r="L90" i="1"/>
  <c r="D90" i="1"/>
  <c r="EA89" i="1"/>
  <c r="DY89" i="1"/>
  <c r="DQ89" i="1"/>
  <c r="DL89" i="1"/>
  <c r="DK89" i="1"/>
  <c r="DM89" i="1" s="1"/>
  <c r="DJ89" i="1"/>
  <c r="DB89" i="1"/>
  <c r="CW89" i="1"/>
  <c r="CU89" i="1"/>
  <c r="CM89" i="1"/>
  <c r="CH89" i="1"/>
  <c r="CF89" i="1"/>
  <c r="CV89" i="1" s="1"/>
  <c r="BX89" i="1"/>
  <c r="BS89" i="1"/>
  <c r="BQ89" i="1"/>
  <c r="BR89" i="1" s="1"/>
  <c r="BT89" i="1" s="1"/>
  <c r="BI89" i="1"/>
  <c r="BA89" i="1"/>
  <c r="AZ89" i="1"/>
  <c r="AY89" i="1"/>
  <c r="AX89" i="1"/>
  <c r="AW89" i="1"/>
  <c r="AV89" i="1"/>
  <c r="BB89" i="1" s="1"/>
  <c r="BC89" i="1" s="1"/>
  <c r="BE89" i="1" s="1"/>
  <c r="AU89" i="1"/>
  <c r="BD89" i="1" s="1"/>
  <c r="AT89" i="1"/>
  <c r="AO89" i="1"/>
  <c r="AN89" i="1"/>
  <c r="AP89" i="1" s="1"/>
  <c r="AM89" i="1"/>
  <c r="AE89" i="1"/>
  <c r="Z89" i="1"/>
  <c r="X89" i="1"/>
  <c r="P89" i="1"/>
  <c r="L89" i="1"/>
  <c r="Y89" i="1" s="1"/>
  <c r="AA89" i="1" s="1"/>
  <c r="D89" i="1"/>
  <c r="EA88" i="1"/>
  <c r="DZ88" i="1"/>
  <c r="EB88" i="1" s="1"/>
  <c r="DY88" i="1"/>
  <c r="DQ88" i="1"/>
  <c r="DL88" i="1"/>
  <c r="DJ88" i="1"/>
  <c r="DB88" i="1"/>
  <c r="CW88" i="1"/>
  <c r="CU88" i="1"/>
  <c r="CM88" i="1"/>
  <c r="CH88" i="1"/>
  <c r="CF88" i="1"/>
  <c r="BX88" i="1"/>
  <c r="BS88" i="1"/>
  <c r="BR88" i="1"/>
  <c r="BT88" i="1" s="1"/>
  <c r="BQ88" i="1"/>
  <c r="BI88" i="1"/>
  <c r="BD88" i="1"/>
  <c r="BA88" i="1"/>
  <c r="AZ88" i="1"/>
  <c r="AY88" i="1"/>
  <c r="AX88" i="1"/>
  <c r="AW88" i="1"/>
  <c r="AV88" i="1"/>
  <c r="BB88" i="1" s="1"/>
  <c r="BC88" i="1" s="1"/>
  <c r="BE88" i="1" s="1"/>
  <c r="AU88" i="1"/>
  <c r="AT88" i="1"/>
  <c r="AO88" i="1"/>
  <c r="AN88" i="1"/>
  <c r="AP88" i="1" s="1"/>
  <c r="AM88" i="1"/>
  <c r="AE88" i="1"/>
  <c r="Z88" i="1"/>
  <c r="X88" i="1"/>
  <c r="P88" i="1"/>
  <c r="L88" i="1"/>
  <c r="Y88" i="1" s="1"/>
  <c r="AA88" i="1" s="1"/>
  <c r="D88" i="1"/>
  <c r="EA87" i="1"/>
  <c r="DZ87" i="1"/>
  <c r="EB87" i="1" s="1"/>
  <c r="DY87" i="1"/>
  <c r="DQ87" i="1"/>
  <c r="DL87" i="1"/>
  <c r="DJ87" i="1"/>
  <c r="DB87" i="1"/>
  <c r="CW87" i="1"/>
  <c r="CU87" i="1"/>
  <c r="CM87" i="1"/>
  <c r="CH87" i="1"/>
  <c r="CG87" i="1"/>
  <c r="CI87" i="1" s="1"/>
  <c r="CF87" i="1"/>
  <c r="DK87" i="1" s="1"/>
  <c r="DM87" i="1" s="1"/>
  <c r="BX87" i="1"/>
  <c r="BS87" i="1"/>
  <c r="BR87" i="1"/>
  <c r="BT87" i="1" s="1"/>
  <c r="BQ87" i="1"/>
  <c r="BI87" i="1"/>
  <c r="BD87" i="1"/>
  <c r="BA87" i="1"/>
  <c r="AZ87" i="1"/>
  <c r="AY87" i="1"/>
  <c r="AX87" i="1"/>
  <c r="AW87" i="1"/>
  <c r="AV87" i="1"/>
  <c r="BB87" i="1" s="1"/>
  <c r="BC87" i="1" s="1"/>
  <c r="BE87" i="1" s="1"/>
  <c r="AU87" i="1"/>
  <c r="AT87" i="1"/>
  <c r="AO87" i="1"/>
  <c r="AM87" i="1"/>
  <c r="AE87" i="1"/>
  <c r="Z87" i="1"/>
  <c r="X87" i="1"/>
  <c r="P87" i="1"/>
  <c r="L87" i="1"/>
  <c r="D87" i="1"/>
  <c r="EA86" i="1"/>
  <c r="EB86" i="1" s="1"/>
  <c r="DZ86" i="1"/>
  <c r="DY86" i="1"/>
  <c r="DQ86" i="1"/>
  <c r="DL86" i="1"/>
  <c r="DJ86" i="1"/>
  <c r="DK86" i="1" s="1"/>
  <c r="DM86" i="1" s="1"/>
  <c r="DB86" i="1"/>
  <c r="CW86" i="1"/>
  <c r="CU86" i="1"/>
  <c r="CV86" i="1" s="1"/>
  <c r="CX86" i="1" s="1"/>
  <c r="CM86" i="1"/>
  <c r="CH86" i="1"/>
  <c r="CF86" i="1"/>
  <c r="CG86" i="1" s="1"/>
  <c r="CI86" i="1" s="1"/>
  <c r="BX86" i="1"/>
  <c r="BS86" i="1"/>
  <c r="BR86" i="1"/>
  <c r="BT86" i="1" s="1"/>
  <c r="BQ86" i="1"/>
  <c r="BI86" i="1"/>
  <c r="BD86" i="1"/>
  <c r="BA86" i="1"/>
  <c r="AZ86" i="1"/>
  <c r="AY86" i="1"/>
  <c r="AX86" i="1"/>
  <c r="AW86" i="1"/>
  <c r="AV86" i="1"/>
  <c r="BB86" i="1" s="1"/>
  <c r="BC86" i="1" s="1"/>
  <c r="AU86" i="1"/>
  <c r="AT86" i="1"/>
  <c r="AO86" i="1"/>
  <c r="AM86" i="1"/>
  <c r="AN86" i="1" s="1"/>
  <c r="AP86" i="1" s="1"/>
  <c r="AE86" i="1"/>
  <c r="Z86" i="1"/>
  <c r="Y86" i="1"/>
  <c r="AA86" i="1" s="1"/>
  <c r="X86" i="1"/>
  <c r="P86" i="1"/>
  <c r="L86" i="1"/>
  <c r="D86" i="1"/>
  <c r="EA85" i="1"/>
  <c r="DY85" i="1"/>
  <c r="DZ85" i="1" s="1"/>
  <c r="EB85" i="1" s="1"/>
  <c r="DQ85" i="1"/>
  <c r="DL85" i="1"/>
  <c r="DJ85" i="1"/>
  <c r="DK85" i="1" s="1"/>
  <c r="DM85" i="1" s="1"/>
  <c r="DB85" i="1"/>
  <c r="CW85" i="1"/>
  <c r="CU85" i="1"/>
  <c r="CV85" i="1" s="1"/>
  <c r="CX85" i="1" s="1"/>
  <c r="CM85" i="1"/>
  <c r="CH85" i="1"/>
  <c r="CG85" i="1"/>
  <c r="CI85" i="1" s="1"/>
  <c r="CF85" i="1"/>
  <c r="BX85" i="1"/>
  <c r="BS85" i="1"/>
  <c r="BQ85" i="1"/>
  <c r="BI85" i="1"/>
  <c r="BA85" i="1"/>
  <c r="AZ85" i="1"/>
  <c r="AY85" i="1"/>
  <c r="AX85" i="1"/>
  <c r="AW85" i="1"/>
  <c r="BB85" i="1" s="1"/>
  <c r="BC85" i="1" s="1"/>
  <c r="BE85" i="1" s="1"/>
  <c r="AV85" i="1"/>
  <c r="AU85" i="1"/>
  <c r="BD85" i="1" s="1"/>
  <c r="AT85" i="1"/>
  <c r="AO85" i="1"/>
  <c r="AN85" i="1"/>
  <c r="AP85" i="1" s="1"/>
  <c r="AM85" i="1"/>
  <c r="AE85" i="1"/>
  <c r="Z85" i="1"/>
  <c r="X85" i="1"/>
  <c r="P85" i="1"/>
  <c r="L85" i="1"/>
  <c r="D85" i="1"/>
  <c r="EA84" i="1"/>
  <c r="DZ84" i="1"/>
  <c r="EB84" i="1" s="1"/>
  <c r="DY84" i="1"/>
  <c r="DQ84" i="1"/>
  <c r="DL84" i="1"/>
  <c r="DJ84" i="1"/>
  <c r="DK84" i="1" s="1"/>
  <c r="DM84" i="1" s="1"/>
  <c r="DB84" i="1"/>
  <c r="CW84" i="1"/>
  <c r="CU84" i="1"/>
  <c r="CM84" i="1"/>
  <c r="CH84" i="1"/>
  <c r="CF84" i="1"/>
  <c r="BX84" i="1"/>
  <c r="BS84" i="1"/>
  <c r="BR84" i="1"/>
  <c r="BT84" i="1" s="1"/>
  <c r="BQ84" i="1"/>
  <c r="BI84" i="1"/>
  <c r="BD84" i="1"/>
  <c r="BA84" i="1"/>
  <c r="AZ84" i="1"/>
  <c r="AY84" i="1"/>
  <c r="AX84" i="1"/>
  <c r="AW84" i="1"/>
  <c r="AV84" i="1"/>
  <c r="BB84" i="1" s="1"/>
  <c r="BC84" i="1" s="1"/>
  <c r="BE84" i="1" s="1"/>
  <c r="AU84" i="1"/>
  <c r="AT84" i="1"/>
  <c r="AO84" i="1"/>
  <c r="AM84" i="1"/>
  <c r="AN84" i="1" s="1"/>
  <c r="AE84" i="1"/>
  <c r="AA84" i="1"/>
  <c r="Z84" i="1"/>
  <c r="Y84" i="1"/>
  <c r="X84" i="1"/>
  <c r="P84" i="1"/>
  <c r="L84" i="1"/>
  <c r="D84" i="1"/>
  <c r="EA83" i="1"/>
  <c r="DY83" i="1"/>
  <c r="DZ83" i="1" s="1"/>
  <c r="EB83" i="1" s="1"/>
  <c r="DQ83" i="1"/>
  <c r="DM83" i="1"/>
  <c r="DL83" i="1"/>
  <c r="DK83" i="1"/>
  <c r="DJ83" i="1"/>
  <c r="DB83" i="1"/>
  <c r="CW83" i="1"/>
  <c r="CU83" i="1"/>
  <c r="CV83" i="1" s="1"/>
  <c r="CX83" i="1" s="1"/>
  <c r="CM83" i="1"/>
  <c r="CH83" i="1"/>
  <c r="CG83" i="1"/>
  <c r="CI83" i="1" s="1"/>
  <c r="CF83" i="1"/>
  <c r="BX83" i="1"/>
  <c r="BS83" i="1"/>
  <c r="BQ83" i="1"/>
  <c r="BI83" i="1"/>
  <c r="BE83" i="1"/>
  <c r="BA83" i="1"/>
  <c r="AZ83" i="1"/>
  <c r="AY83" i="1"/>
  <c r="AX83" i="1"/>
  <c r="AW83" i="1"/>
  <c r="BB83" i="1" s="1"/>
  <c r="BC83" i="1" s="1"/>
  <c r="AV83" i="1"/>
  <c r="AU83" i="1"/>
  <c r="BD83" i="1" s="1"/>
  <c r="AT83" i="1"/>
  <c r="AO83" i="1"/>
  <c r="AM83" i="1"/>
  <c r="AE83" i="1"/>
  <c r="Z83" i="1"/>
  <c r="X83" i="1"/>
  <c r="P83" i="1"/>
  <c r="L83" i="1"/>
  <c r="D83" i="1"/>
  <c r="EB82" i="1"/>
  <c r="EA82" i="1"/>
  <c r="DZ82" i="1"/>
  <c r="DY82" i="1"/>
  <c r="DQ82" i="1"/>
  <c r="DL82" i="1"/>
  <c r="DJ82" i="1"/>
  <c r="DK82" i="1" s="1"/>
  <c r="DM82" i="1" s="1"/>
  <c r="DB82" i="1"/>
  <c r="CW82" i="1"/>
  <c r="CV82" i="1"/>
  <c r="CX82" i="1" s="1"/>
  <c r="CU82" i="1"/>
  <c r="CM82" i="1"/>
  <c r="CH82" i="1"/>
  <c r="CF82" i="1"/>
  <c r="CG82" i="1" s="1"/>
  <c r="CI82" i="1" s="1"/>
  <c r="BX82" i="1"/>
  <c r="BT82" i="1"/>
  <c r="BS82" i="1"/>
  <c r="BR82" i="1"/>
  <c r="BQ82" i="1"/>
  <c r="BI82" i="1"/>
  <c r="BD82" i="1"/>
  <c r="BA82" i="1"/>
  <c r="AZ82" i="1"/>
  <c r="AY82" i="1"/>
  <c r="AX82" i="1"/>
  <c r="BB82" i="1" s="1"/>
  <c r="BC82" i="1" s="1"/>
  <c r="BE82" i="1" s="1"/>
  <c r="AW82" i="1"/>
  <c r="AV82" i="1"/>
  <c r="AU82" i="1"/>
  <c r="AT82" i="1"/>
  <c r="AO82" i="1"/>
  <c r="AM82" i="1"/>
  <c r="AN82" i="1" s="1"/>
  <c r="AP82" i="1" s="1"/>
  <c r="AE82" i="1"/>
  <c r="Z82" i="1"/>
  <c r="Y82" i="1"/>
  <c r="AA82" i="1" s="1"/>
  <c r="X82" i="1"/>
  <c r="P82" i="1"/>
  <c r="L82" i="1"/>
  <c r="D82" i="1"/>
  <c r="EA81" i="1"/>
  <c r="DY81" i="1"/>
  <c r="DQ81" i="1"/>
  <c r="DL81" i="1"/>
  <c r="DK81" i="1"/>
  <c r="DM81" i="1" s="1"/>
  <c r="DJ81" i="1"/>
  <c r="DB81" i="1"/>
  <c r="CW81" i="1"/>
  <c r="CU81" i="1"/>
  <c r="CV81" i="1" s="1"/>
  <c r="CM81" i="1"/>
  <c r="CH81" i="1"/>
  <c r="CF81" i="1"/>
  <c r="BX81" i="1"/>
  <c r="BS81" i="1"/>
  <c r="BQ81" i="1"/>
  <c r="BI81" i="1"/>
  <c r="BA81" i="1"/>
  <c r="AZ81" i="1"/>
  <c r="AY81" i="1"/>
  <c r="AX81" i="1"/>
  <c r="AW81" i="1"/>
  <c r="AV81" i="1"/>
  <c r="BB81" i="1" s="1"/>
  <c r="BC81" i="1" s="1"/>
  <c r="BE81" i="1" s="1"/>
  <c r="AU81" i="1"/>
  <c r="BD81" i="1" s="1"/>
  <c r="AT81" i="1"/>
  <c r="AO81" i="1"/>
  <c r="AN81" i="1"/>
  <c r="AP81" i="1" s="1"/>
  <c r="AM81" i="1"/>
  <c r="AE81" i="1"/>
  <c r="Z81" i="1"/>
  <c r="X81" i="1"/>
  <c r="Y81" i="1" s="1"/>
  <c r="AA81" i="1" s="1"/>
  <c r="P81" i="1"/>
  <c r="L81" i="1"/>
  <c r="D81" i="1"/>
  <c r="EA80" i="1"/>
  <c r="DZ80" i="1"/>
  <c r="EB80" i="1" s="1"/>
  <c r="DY80" i="1"/>
  <c r="DQ80" i="1"/>
  <c r="DL80" i="1"/>
  <c r="DJ80" i="1"/>
  <c r="DB80" i="1"/>
  <c r="CW80" i="1"/>
  <c r="CU80" i="1"/>
  <c r="CM80" i="1"/>
  <c r="CH80" i="1"/>
  <c r="CF80" i="1"/>
  <c r="BX80" i="1"/>
  <c r="BS80" i="1"/>
  <c r="BR80" i="1"/>
  <c r="BT80" i="1" s="1"/>
  <c r="BQ80" i="1"/>
  <c r="BI80" i="1"/>
  <c r="BD80" i="1"/>
  <c r="BA80" i="1"/>
  <c r="AZ80" i="1"/>
  <c r="AY80" i="1"/>
  <c r="AX80" i="1"/>
  <c r="AW80" i="1"/>
  <c r="AV80" i="1"/>
  <c r="BB80" i="1" s="1"/>
  <c r="BC80" i="1" s="1"/>
  <c r="BE80" i="1" s="1"/>
  <c r="AU80" i="1"/>
  <c r="AT80" i="1"/>
  <c r="AO80" i="1"/>
  <c r="AM80" i="1"/>
  <c r="AN80" i="1" s="1"/>
  <c r="AP80" i="1" s="1"/>
  <c r="AE80" i="1"/>
  <c r="AA80" i="1"/>
  <c r="Z80" i="1"/>
  <c r="Y80" i="1"/>
  <c r="X80" i="1"/>
  <c r="P80" i="1"/>
  <c r="L80" i="1"/>
  <c r="D80" i="1"/>
  <c r="EA79" i="1"/>
  <c r="DY79" i="1"/>
  <c r="DZ79" i="1" s="1"/>
  <c r="DQ79" i="1"/>
  <c r="DM79" i="1"/>
  <c r="DL79" i="1"/>
  <c r="DK79" i="1"/>
  <c r="DJ79" i="1"/>
  <c r="DB79" i="1"/>
  <c r="CW79" i="1"/>
  <c r="CU79" i="1"/>
  <c r="CV79" i="1" s="1"/>
  <c r="CX79" i="1" s="1"/>
  <c r="CM79" i="1"/>
  <c r="CH79" i="1"/>
  <c r="CG79" i="1"/>
  <c r="CI79" i="1" s="1"/>
  <c r="CF79" i="1"/>
  <c r="BX79" i="1"/>
  <c r="BS79" i="1"/>
  <c r="BQ79" i="1"/>
  <c r="BI79" i="1"/>
  <c r="BA79" i="1"/>
  <c r="AZ79" i="1"/>
  <c r="AY79" i="1"/>
  <c r="AX79" i="1"/>
  <c r="AW79" i="1"/>
  <c r="BB79" i="1" s="1"/>
  <c r="BC79" i="1" s="1"/>
  <c r="BE79" i="1" s="1"/>
  <c r="AV79" i="1"/>
  <c r="AU79" i="1"/>
  <c r="BD79" i="1" s="1"/>
  <c r="AT79" i="1"/>
  <c r="AO79" i="1"/>
  <c r="AM79" i="1"/>
  <c r="AE79" i="1"/>
  <c r="Z79" i="1"/>
  <c r="X79" i="1"/>
  <c r="P79" i="1"/>
  <c r="L79" i="1"/>
  <c r="D79" i="1"/>
  <c r="EB78" i="1"/>
  <c r="EA78" i="1"/>
  <c r="DZ78" i="1"/>
  <c r="DY78" i="1"/>
  <c r="DQ78" i="1"/>
  <c r="DL78" i="1"/>
  <c r="DJ78" i="1"/>
  <c r="DK78" i="1" s="1"/>
  <c r="DM78" i="1" s="1"/>
  <c r="DB78" i="1"/>
  <c r="CW78" i="1"/>
  <c r="CV78" i="1"/>
  <c r="CX78" i="1" s="1"/>
  <c r="CU78" i="1"/>
  <c r="CM78" i="1"/>
  <c r="CH78" i="1"/>
  <c r="CF78" i="1"/>
  <c r="CG78" i="1" s="1"/>
  <c r="BX78" i="1"/>
  <c r="BT78" i="1"/>
  <c r="BS78" i="1"/>
  <c r="BR78" i="1"/>
  <c r="BQ78" i="1"/>
  <c r="BI78" i="1"/>
  <c r="BD78" i="1"/>
  <c r="BA78" i="1"/>
  <c r="AZ78" i="1"/>
  <c r="AY78" i="1"/>
  <c r="AX78" i="1"/>
  <c r="BB78" i="1" s="1"/>
  <c r="BC78" i="1" s="1"/>
  <c r="BE78" i="1" s="1"/>
  <c r="AW78" i="1"/>
  <c r="AV78" i="1"/>
  <c r="AU78" i="1"/>
  <c r="AT78" i="1"/>
  <c r="AO78" i="1"/>
  <c r="AM78" i="1"/>
  <c r="AN78" i="1" s="1"/>
  <c r="AP78" i="1" s="1"/>
  <c r="AE78" i="1"/>
  <c r="Z78" i="1"/>
  <c r="Y78" i="1"/>
  <c r="AA78" i="1" s="1"/>
  <c r="X78" i="1"/>
  <c r="P78" i="1"/>
  <c r="L78" i="1"/>
  <c r="D78" i="1"/>
  <c r="EA77" i="1"/>
  <c r="DY77" i="1"/>
  <c r="DZ77" i="1" s="1"/>
  <c r="EB77" i="1" s="1"/>
  <c r="DQ77" i="1"/>
  <c r="DL77" i="1"/>
  <c r="DK77" i="1"/>
  <c r="DM77" i="1" s="1"/>
  <c r="DJ77" i="1"/>
  <c r="DB77" i="1"/>
  <c r="CW77" i="1"/>
  <c r="CU77" i="1"/>
  <c r="CV77" i="1" s="1"/>
  <c r="CX77" i="1" s="1"/>
  <c r="CM77" i="1"/>
  <c r="CH77" i="1"/>
  <c r="CF77" i="1"/>
  <c r="BX77" i="1"/>
  <c r="BS77" i="1"/>
  <c r="BQ77" i="1"/>
  <c r="BI77" i="1"/>
  <c r="BA77" i="1"/>
  <c r="AZ77" i="1"/>
  <c r="AY77" i="1"/>
  <c r="AX77" i="1"/>
  <c r="AW77" i="1"/>
  <c r="AV77" i="1"/>
  <c r="AU77" i="1"/>
  <c r="BD77" i="1" s="1"/>
  <c r="AT77" i="1"/>
  <c r="AO77" i="1"/>
  <c r="AN77" i="1"/>
  <c r="AP77" i="1" s="1"/>
  <c r="AM77" i="1"/>
  <c r="AE77" i="1"/>
  <c r="Z77" i="1"/>
  <c r="X77" i="1"/>
  <c r="P77" i="1"/>
  <c r="L77" i="1"/>
  <c r="D77" i="1"/>
  <c r="EA76" i="1"/>
  <c r="DZ76" i="1"/>
  <c r="EB76" i="1" s="1"/>
  <c r="DY76" i="1"/>
  <c r="DQ76" i="1"/>
  <c r="DL76" i="1"/>
  <c r="DJ76" i="1"/>
  <c r="DK76" i="1" s="1"/>
  <c r="DM76" i="1" s="1"/>
  <c r="DB76" i="1"/>
  <c r="CW76" i="1"/>
  <c r="CU76" i="1"/>
  <c r="CM76" i="1"/>
  <c r="CH76" i="1"/>
  <c r="CF76" i="1"/>
  <c r="BX76" i="1"/>
  <c r="BS76" i="1"/>
  <c r="BR76" i="1"/>
  <c r="BT76" i="1" s="1"/>
  <c r="BQ76" i="1"/>
  <c r="BI76" i="1"/>
  <c r="BD76" i="1"/>
  <c r="BA76" i="1"/>
  <c r="AZ76" i="1"/>
  <c r="AY76" i="1"/>
  <c r="AX76" i="1"/>
  <c r="AW76" i="1"/>
  <c r="AV76" i="1"/>
  <c r="BB76" i="1" s="1"/>
  <c r="BC76" i="1" s="1"/>
  <c r="BE76" i="1" s="1"/>
  <c r="AU76" i="1"/>
  <c r="AT76" i="1"/>
  <c r="AO76" i="1"/>
  <c r="AM76" i="1"/>
  <c r="AN76" i="1" s="1"/>
  <c r="AP76" i="1" s="1"/>
  <c r="AE76" i="1"/>
  <c r="AA76" i="1"/>
  <c r="Z76" i="1"/>
  <c r="Y76" i="1"/>
  <c r="X76" i="1"/>
  <c r="P76" i="1"/>
  <c r="L76" i="1"/>
  <c r="D76" i="1"/>
  <c r="EA75" i="1"/>
  <c r="DY75" i="1"/>
  <c r="DZ75" i="1" s="1"/>
  <c r="DQ75" i="1"/>
  <c r="DM75" i="1"/>
  <c r="DL75" i="1"/>
  <c r="DK75" i="1"/>
  <c r="DJ75" i="1"/>
  <c r="DB75" i="1"/>
  <c r="CW75" i="1"/>
  <c r="CU75" i="1"/>
  <c r="CV75" i="1" s="1"/>
  <c r="CX75" i="1" s="1"/>
  <c r="CM75" i="1"/>
  <c r="CH75" i="1"/>
  <c r="CG75" i="1"/>
  <c r="CI75" i="1" s="1"/>
  <c r="CF75" i="1"/>
  <c r="BX75" i="1"/>
  <c r="BS75" i="1"/>
  <c r="BQ75" i="1"/>
  <c r="BR75" i="1" s="1"/>
  <c r="BT75" i="1" s="1"/>
  <c r="BI75" i="1"/>
  <c r="BA75" i="1"/>
  <c r="AZ75" i="1"/>
  <c r="AY75" i="1"/>
  <c r="AX75" i="1"/>
  <c r="AW75" i="1"/>
  <c r="AV75" i="1"/>
  <c r="BB75" i="1" s="1"/>
  <c r="BC75" i="1" s="1"/>
  <c r="BE75" i="1" s="1"/>
  <c r="AU75" i="1"/>
  <c r="BD75" i="1" s="1"/>
  <c r="AT75" i="1"/>
  <c r="AO75" i="1"/>
  <c r="AM75" i="1"/>
  <c r="AE75" i="1"/>
  <c r="Z75" i="1"/>
  <c r="Y75" i="1"/>
  <c r="AA75" i="1" s="1"/>
  <c r="X75" i="1"/>
  <c r="P75" i="1"/>
  <c r="L75" i="1"/>
  <c r="D75" i="1"/>
  <c r="EA74" i="1"/>
  <c r="DY74" i="1"/>
  <c r="DQ74" i="1"/>
  <c r="DL74" i="1"/>
  <c r="DJ74" i="1"/>
  <c r="DK74" i="1" s="1"/>
  <c r="DM74" i="1" s="1"/>
  <c r="DB74" i="1"/>
  <c r="CW74" i="1"/>
  <c r="CV74" i="1"/>
  <c r="CU74" i="1"/>
  <c r="CM74" i="1"/>
  <c r="CH74" i="1"/>
  <c r="CF74" i="1"/>
  <c r="BX74" i="1"/>
  <c r="BS74" i="1"/>
  <c r="BQ74" i="1"/>
  <c r="BR74" i="1" s="1"/>
  <c r="BT74" i="1" s="1"/>
  <c r="BI74" i="1"/>
  <c r="BA74" i="1"/>
  <c r="AZ74" i="1"/>
  <c r="AY74" i="1"/>
  <c r="AX74" i="1"/>
  <c r="BB74" i="1" s="1"/>
  <c r="BC74" i="1" s="1"/>
  <c r="BE74" i="1" s="1"/>
  <c r="AW74" i="1"/>
  <c r="AV74" i="1"/>
  <c r="AU74" i="1"/>
  <c r="BD74" i="1" s="1"/>
  <c r="AT74" i="1"/>
  <c r="AO74" i="1"/>
  <c r="AN74" i="1"/>
  <c r="AP74" i="1" s="1"/>
  <c r="AM74" i="1"/>
  <c r="AE74" i="1"/>
  <c r="Z74" i="1"/>
  <c r="Y74" i="1"/>
  <c r="AA74" i="1" s="1"/>
  <c r="X74" i="1"/>
  <c r="P74" i="1"/>
  <c r="L74" i="1"/>
  <c r="D74" i="1"/>
  <c r="EA73" i="1"/>
  <c r="DY73" i="1"/>
  <c r="DZ73" i="1" s="1"/>
  <c r="EB73" i="1" s="1"/>
  <c r="DQ73" i="1"/>
  <c r="DL73" i="1"/>
  <c r="DJ73" i="1"/>
  <c r="DB73" i="1"/>
  <c r="CW73" i="1"/>
  <c r="CU73" i="1"/>
  <c r="CM73" i="1"/>
  <c r="CH73" i="1"/>
  <c r="CF73" i="1"/>
  <c r="BX73" i="1"/>
  <c r="BS73" i="1"/>
  <c r="BQ73" i="1"/>
  <c r="BR73" i="1" s="1"/>
  <c r="BT73" i="1" s="1"/>
  <c r="BI73" i="1"/>
  <c r="BA73" i="1"/>
  <c r="AZ73" i="1"/>
  <c r="AY73" i="1"/>
  <c r="AX73" i="1"/>
  <c r="AW73" i="1"/>
  <c r="AV73" i="1"/>
  <c r="BB73" i="1" s="1"/>
  <c r="BC73" i="1" s="1"/>
  <c r="BE73" i="1" s="1"/>
  <c r="AU73" i="1"/>
  <c r="BD73" i="1" s="1"/>
  <c r="AT73" i="1"/>
  <c r="AO73" i="1"/>
  <c r="AN73" i="1"/>
  <c r="AP73" i="1" s="1"/>
  <c r="AM73" i="1"/>
  <c r="AE73" i="1"/>
  <c r="Z73" i="1"/>
  <c r="X73" i="1"/>
  <c r="P73" i="1"/>
  <c r="L73" i="1"/>
  <c r="Y73" i="1" s="1"/>
  <c r="AA73" i="1" s="1"/>
  <c r="D73" i="1"/>
  <c r="EA72" i="1"/>
  <c r="DY72" i="1"/>
  <c r="DZ72" i="1" s="1"/>
  <c r="EB72" i="1" s="1"/>
  <c r="DQ72" i="1"/>
  <c r="DL72" i="1"/>
  <c r="DK72" i="1"/>
  <c r="DM72" i="1" s="1"/>
  <c r="DJ72" i="1"/>
  <c r="DB72" i="1"/>
  <c r="CW72" i="1"/>
  <c r="CX72" i="1" s="1"/>
  <c r="CU72" i="1"/>
  <c r="CV72" i="1" s="1"/>
  <c r="CM72" i="1"/>
  <c r="CI72" i="1"/>
  <c r="CH72" i="1"/>
  <c r="CG72" i="1"/>
  <c r="CF72" i="1"/>
  <c r="BX72" i="1"/>
  <c r="BS72" i="1"/>
  <c r="BR72" i="1"/>
  <c r="BQ72" i="1"/>
  <c r="BI72" i="1"/>
  <c r="BA72" i="1"/>
  <c r="AZ72" i="1"/>
  <c r="AY72" i="1"/>
  <c r="AX72" i="1"/>
  <c r="AW72" i="1"/>
  <c r="AV72" i="1"/>
  <c r="BB72" i="1" s="1"/>
  <c r="BC72" i="1" s="1"/>
  <c r="BE72" i="1" s="1"/>
  <c r="AU72" i="1"/>
  <c r="BD72" i="1" s="1"/>
  <c r="AT72" i="1"/>
  <c r="AO72" i="1"/>
  <c r="AP72" i="1" s="1"/>
  <c r="AN72" i="1"/>
  <c r="AM72" i="1"/>
  <c r="AE72" i="1"/>
  <c r="Z72" i="1"/>
  <c r="X72" i="1"/>
  <c r="P72" i="1"/>
  <c r="L72" i="1"/>
  <c r="D72" i="1"/>
  <c r="EA71" i="1"/>
  <c r="DZ71" i="1"/>
  <c r="EB71" i="1" s="1"/>
  <c r="DY71" i="1"/>
  <c r="DQ71" i="1"/>
  <c r="DL71" i="1"/>
  <c r="DM71" i="1" s="1"/>
  <c r="DJ71" i="1"/>
  <c r="DK71" i="1" s="1"/>
  <c r="DB71" i="1"/>
  <c r="CX71" i="1"/>
  <c r="CW71" i="1"/>
  <c r="CV71" i="1"/>
  <c r="CU71" i="1"/>
  <c r="CM71" i="1"/>
  <c r="CH71" i="1"/>
  <c r="CG71" i="1"/>
  <c r="CF71" i="1"/>
  <c r="BX71" i="1"/>
  <c r="BS71" i="1"/>
  <c r="BQ71" i="1"/>
  <c r="BI71" i="1"/>
  <c r="BD71" i="1"/>
  <c r="BA71" i="1"/>
  <c r="AZ71" i="1"/>
  <c r="AY71" i="1"/>
  <c r="AX71" i="1"/>
  <c r="AW71" i="1"/>
  <c r="AV71" i="1"/>
  <c r="BB71" i="1" s="1"/>
  <c r="BC71" i="1" s="1"/>
  <c r="BE71" i="1" s="1"/>
  <c r="AU71" i="1"/>
  <c r="AT71" i="1"/>
  <c r="AO71" i="1"/>
  <c r="AM71" i="1"/>
  <c r="AE71" i="1"/>
  <c r="Z71" i="1"/>
  <c r="X71" i="1"/>
  <c r="BR71" i="1" s="1"/>
  <c r="BT71" i="1" s="1"/>
  <c r="P71" i="1"/>
  <c r="L71" i="1"/>
  <c r="D71" i="1"/>
  <c r="EA70" i="1"/>
  <c r="DY70" i="1"/>
  <c r="DQ70" i="1"/>
  <c r="DM70" i="1"/>
  <c r="DL70" i="1"/>
  <c r="DK70" i="1"/>
  <c r="DJ70" i="1"/>
  <c r="DB70" i="1"/>
  <c r="CW70" i="1"/>
  <c r="CV70" i="1"/>
  <c r="CU70" i="1"/>
  <c r="CM70" i="1"/>
  <c r="CH70" i="1"/>
  <c r="CF70" i="1"/>
  <c r="BX70" i="1"/>
  <c r="BS70" i="1"/>
  <c r="BQ70" i="1"/>
  <c r="BI70" i="1"/>
  <c r="BA70" i="1"/>
  <c r="AZ70" i="1"/>
  <c r="AY70" i="1"/>
  <c r="AX70" i="1"/>
  <c r="AW70" i="1"/>
  <c r="BB70" i="1" s="1"/>
  <c r="BC70" i="1" s="1"/>
  <c r="BE70" i="1" s="1"/>
  <c r="AV70" i="1"/>
  <c r="AU70" i="1"/>
  <c r="BD70" i="1" s="1"/>
  <c r="AT70" i="1"/>
  <c r="AO70" i="1"/>
  <c r="AM70" i="1"/>
  <c r="AN70" i="1" s="1"/>
  <c r="AP70" i="1" s="1"/>
  <c r="AE70" i="1"/>
  <c r="Z70" i="1"/>
  <c r="X70" i="1"/>
  <c r="Y70" i="1" s="1"/>
  <c r="AA70" i="1" s="1"/>
  <c r="P70" i="1"/>
  <c r="L70" i="1"/>
  <c r="D70" i="1"/>
  <c r="EA69" i="1"/>
  <c r="DY69" i="1"/>
  <c r="DQ69" i="1"/>
  <c r="DL69" i="1"/>
  <c r="DJ69" i="1"/>
  <c r="DB69" i="1"/>
  <c r="CW69" i="1"/>
  <c r="CU69" i="1"/>
  <c r="CM69" i="1"/>
  <c r="CH69" i="1"/>
  <c r="CF69" i="1"/>
  <c r="BX69" i="1"/>
  <c r="BS69" i="1"/>
  <c r="BQ69" i="1"/>
  <c r="DZ69" i="1" s="1"/>
  <c r="EB69" i="1" s="1"/>
  <c r="BI69" i="1"/>
  <c r="BA69" i="1"/>
  <c r="AZ69" i="1"/>
  <c r="AY69" i="1"/>
  <c r="AX69" i="1"/>
  <c r="BB69" i="1" s="1"/>
  <c r="BC69" i="1" s="1"/>
  <c r="AW69" i="1"/>
  <c r="AV69" i="1"/>
  <c r="AU69" i="1"/>
  <c r="BD69" i="1" s="1"/>
  <c r="AT69" i="1"/>
  <c r="AO69" i="1"/>
  <c r="AM69" i="1"/>
  <c r="AN69" i="1" s="1"/>
  <c r="AP69" i="1" s="1"/>
  <c r="AE69" i="1"/>
  <c r="Z69" i="1"/>
  <c r="Y69" i="1"/>
  <c r="AA69" i="1" s="1"/>
  <c r="X69" i="1"/>
  <c r="P69" i="1"/>
  <c r="L69" i="1"/>
  <c r="D69" i="1"/>
  <c r="EA68" i="1"/>
  <c r="DY68" i="1"/>
  <c r="DQ68" i="1"/>
  <c r="DL68" i="1"/>
  <c r="DJ68" i="1"/>
  <c r="DB68" i="1"/>
  <c r="CW68" i="1"/>
  <c r="CU68" i="1"/>
  <c r="CM68" i="1"/>
  <c r="CH68" i="1"/>
  <c r="CF68" i="1"/>
  <c r="DK68" i="1" s="1"/>
  <c r="DM68" i="1" s="1"/>
  <c r="BX68" i="1"/>
  <c r="BS68" i="1"/>
  <c r="BQ68" i="1"/>
  <c r="DZ68" i="1" s="1"/>
  <c r="EB68" i="1" s="1"/>
  <c r="BI68" i="1"/>
  <c r="BA68" i="1"/>
  <c r="AZ68" i="1"/>
  <c r="AY68" i="1"/>
  <c r="AX68" i="1"/>
  <c r="AW68" i="1"/>
  <c r="AV68" i="1"/>
  <c r="AU68" i="1"/>
  <c r="BD68" i="1" s="1"/>
  <c r="AT68" i="1"/>
  <c r="AO68" i="1"/>
  <c r="AM68" i="1"/>
  <c r="AE68" i="1"/>
  <c r="Z68" i="1"/>
  <c r="X68" i="1"/>
  <c r="Y68" i="1" s="1"/>
  <c r="AA68" i="1" s="1"/>
  <c r="P68" i="1"/>
  <c r="L68" i="1"/>
  <c r="D68" i="1"/>
  <c r="EB67" i="1"/>
  <c r="EA67" i="1"/>
  <c r="DZ67" i="1"/>
  <c r="DY67" i="1"/>
  <c r="DQ67" i="1"/>
  <c r="DL67" i="1"/>
  <c r="DJ67" i="1"/>
  <c r="DB67" i="1"/>
  <c r="CW67" i="1"/>
  <c r="CU67" i="1"/>
  <c r="CV67" i="1" s="1"/>
  <c r="CX67" i="1" s="1"/>
  <c r="CM67" i="1"/>
  <c r="CH67" i="1"/>
  <c r="CF67" i="1"/>
  <c r="CG67" i="1" s="1"/>
  <c r="CI67" i="1" s="1"/>
  <c r="BX67" i="1"/>
  <c r="BS67" i="1"/>
  <c r="BR67" i="1"/>
  <c r="BT67" i="1" s="1"/>
  <c r="BQ67" i="1"/>
  <c r="BI67" i="1"/>
  <c r="BD67" i="1"/>
  <c r="BA67" i="1"/>
  <c r="AZ67" i="1"/>
  <c r="AY67" i="1"/>
  <c r="AX67" i="1"/>
  <c r="AW67" i="1"/>
  <c r="AV67" i="1"/>
  <c r="BB67" i="1" s="1"/>
  <c r="BC67" i="1" s="1"/>
  <c r="BE67" i="1" s="1"/>
  <c r="AU67" i="1"/>
  <c r="AT67" i="1"/>
  <c r="AO67" i="1"/>
  <c r="AM67" i="1"/>
  <c r="AN67" i="1" s="1"/>
  <c r="AP67" i="1" s="1"/>
  <c r="AE67" i="1"/>
  <c r="Z67" i="1"/>
  <c r="Y67" i="1"/>
  <c r="AA67" i="1" s="1"/>
  <c r="X67" i="1"/>
  <c r="P67" i="1"/>
  <c r="L67" i="1"/>
  <c r="D67" i="1"/>
  <c r="EA66" i="1"/>
  <c r="DY66" i="1"/>
  <c r="DZ66" i="1" s="1"/>
  <c r="EB66" i="1" s="1"/>
  <c r="DQ66" i="1"/>
  <c r="DL66" i="1"/>
  <c r="DJ66" i="1"/>
  <c r="DK66" i="1" s="1"/>
  <c r="DM66" i="1" s="1"/>
  <c r="DB66" i="1"/>
  <c r="CW66" i="1"/>
  <c r="CU66" i="1"/>
  <c r="CV66" i="1" s="1"/>
  <c r="CX66" i="1" s="1"/>
  <c r="CM66" i="1"/>
  <c r="CH66" i="1"/>
  <c r="CG66" i="1"/>
  <c r="CI66" i="1" s="1"/>
  <c r="CF66" i="1"/>
  <c r="BX66" i="1"/>
  <c r="BS66" i="1"/>
  <c r="BQ66" i="1"/>
  <c r="BI66" i="1"/>
  <c r="BA66" i="1"/>
  <c r="AZ66" i="1"/>
  <c r="AY66" i="1"/>
  <c r="AX66" i="1"/>
  <c r="BB66" i="1" s="1"/>
  <c r="BC66" i="1" s="1"/>
  <c r="BE66" i="1" s="1"/>
  <c r="AW66" i="1"/>
  <c r="AV66" i="1"/>
  <c r="AU66" i="1"/>
  <c r="BD66" i="1" s="1"/>
  <c r="AT66" i="1"/>
  <c r="AO66" i="1"/>
  <c r="AN66" i="1"/>
  <c r="AP66" i="1" s="1"/>
  <c r="AM66" i="1"/>
  <c r="AE66" i="1"/>
  <c r="Z66" i="1"/>
  <c r="Y66" i="1"/>
  <c r="AA66" i="1" s="1"/>
  <c r="X66" i="1"/>
  <c r="P66" i="1"/>
  <c r="L66" i="1"/>
  <c r="D66" i="1"/>
  <c r="EA65" i="1"/>
  <c r="DY65" i="1"/>
  <c r="DZ65" i="1" s="1"/>
  <c r="EB65" i="1" s="1"/>
  <c r="DQ65" i="1"/>
  <c r="DL65" i="1"/>
  <c r="DJ65" i="1"/>
  <c r="DK65" i="1" s="1"/>
  <c r="DM65" i="1" s="1"/>
  <c r="DB65" i="1"/>
  <c r="CW65" i="1"/>
  <c r="CV65" i="1"/>
  <c r="CX65" i="1" s="1"/>
  <c r="CU65" i="1"/>
  <c r="CM65" i="1"/>
  <c r="CH65" i="1"/>
  <c r="CG65" i="1"/>
  <c r="CI65" i="1" s="1"/>
  <c r="CF65" i="1"/>
  <c r="BX65" i="1"/>
  <c r="BS65" i="1"/>
  <c r="BQ65" i="1"/>
  <c r="BR65" i="1" s="1"/>
  <c r="BT65" i="1" s="1"/>
  <c r="BI65" i="1"/>
  <c r="BA65" i="1"/>
  <c r="AZ65" i="1"/>
  <c r="AY65" i="1"/>
  <c r="AX65" i="1"/>
  <c r="BB65" i="1" s="1"/>
  <c r="BC65" i="1" s="1"/>
  <c r="BE65" i="1" s="1"/>
  <c r="AW65" i="1"/>
  <c r="AV65" i="1"/>
  <c r="AU65" i="1"/>
  <c r="BD65" i="1" s="1"/>
  <c r="AT65" i="1"/>
  <c r="AO65" i="1"/>
  <c r="AM65" i="1"/>
  <c r="AN65" i="1" s="1"/>
  <c r="AP65" i="1" s="1"/>
  <c r="AE65" i="1"/>
  <c r="Z65" i="1"/>
  <c r="Y65" i="1"/>
  <c r="AA65" i="1" s="1"/>
  <c r="X65" i="1"/>
  <c r="P65" i="1"/>
  <c r="L65" i="1"/>
  <c r="D65" i="1"/>
  <c r="EA64" i="1"/>
  <c r="DY64" i="1"/>
  <c r="DZ64" i="1" s="1"/>
  <c r="EB64" i="1" s="1"/>
  <c r="DQ64" i="1"/>
  <c r="DL64" i="1"/>
  <c r="DK64" i="1"/>
  <c r="DM64" i="1" s="1"/>
  <c r="DJ64" i="1"/>
  <c r="DB64" i="1"/>
  <c r="CW64" i="1"/>
  <c r="CV64" i="1"/>
  <c r="CX64" i="1" s="1"/>
  <c r="CU64" i="1"/>
  <c r="CM64" i="1"/>
  <c r="CH64" i="1"/>
  <c r="CF64" i="1"/>
  <c r="CG64" i="1" s="1"/>
  <c r="CI64" i="1" s="1"/>
  <c r="BX64" i="1"/>
  <c r="BS64" i="1"/>
  <c r="BQ64" i="1"/>
  <c r="BR64" i="1" s="1"/>
  <c r="BT64" i="1" s="1"/>
  <c r="BI64" i="1"/>
  <c r="BA64" i="1"/>
  <c r="AZ64" i="1"/>
  <c r="AY64" i="1"/>
  <c r="AX64" i="1"/>
  <c r="BB64" i="1" s="1"/>
  <c r="BC64" i="1" s="1"/>
  <c r="AW64" i="1"/>
  <c r="AV64" i="1"/>
  <c r="AU64" i="1"/>
  <c r="BD64" i="1" s="1"/>
  <c r="AT64" i="1"/>
  <c r="AO64" i="1"/>
  <c r="AN64" i="1"/>
  <c r="AP64" i="1" s="1"/>
  <c r="AM64" i="1"/>
  <c r="AE64" i="1"/>
  <c r="Z64" i="1"/>
  <c r="X64" i="1"/>
  <c r="P64" i="1"/>
  <c r="L64" i="1"/>
  <c r="Y64" i="1" s="1"/>
  <c r="AA64" i="1" s="1"/>
  <c r="D64" i="1"/>
  <c r="EA63" i="1"/>
  <c r="DZ63" i="1"/>
  <c r="EB63" i="1" s="1"/>
  <c r="DY63" i="1"/>
  <c r="DQ63" i="1"/>
  <c r="DL63" i="1"/>
  <c r="DJ63" i="1"/>
  <c r="DB63" i="1"/>
  <c r="CW63" i="1"/>
  <c r="CU63" i="1"/>
  <c r="CV63" i="1" s="1"/>
  <c r="CX63" i="1" s="1"/>
  <c r="CM63" i="1"/>
  <c r="CH63" i="1"/>
  <c r="CF63" i="1"/>
  <c r="DK63" i="1" s="1"/>
  <c r="DM63" i="1" s="1"/>
  <c r="BX63" i="1"/>
  <c r="BS63" i="1"/>
  <c r="BR63" i="1"/>
  <c r="BT63" i="1" s="1"/>
  <c r="BQ63" i="1"/>
  <c r="BI63" i="1"/>
  <c r="BD63" i="1"/>
  <c r="BA63" i="1"/>
  <c r="AZ63" i="1"/>
  <c r="AY63" i="1"/>
  <c r="AX63" i="1"/>
  <c r="AW63" i="1"/>
  <c r="AV63" i="1"/>
  <c r="BB63" i="1" s="1"/>
  <c r="BC63" i="1" s="1"/>
  <c r="BE63" i="1" s="1"/>
  <c r="AU63" i="1"/>
  <c r="AT63" i="1"/>
  <c r="AO63" i="1"/>
  <c r="AN63" i="1"/>
  <c r="AP63" i="1" s="1"/>
  <c r="AM63" i="1"/>
  <c r="AE63" i="1"/>
  <c r="Z63" i="1"/>
  <c r="X63" i="1"/>
  <c r="P63" i="1"/>
  <c r="L63" i="1"/>
  <c r="Y63" i="1" s="1"/>
  <c r="AA63" i="1" s="1"/>
  <c r="D63" i="1"/>
  <c r="EA62" i="1"/>
  <c r="DZ62" i="1"/>
  <c r="EB62" i="1" s="1"/>
  <c r="DY62" i="1"/>
  <c r="DQ62" i="1"/>
  <c r="DL62" i="1"/>
  <c r="DJ62" i="1"/>
  <c r="DB62" i="1"/>
  <c r="CW62" i="1"/>
  <c r="CU62" i="1"/>
  <c r="CV62" i="1" s="1"/>
  <c r="CX62" i="1" s="1"/>
  <c r="CM62" i="1"/>
  <c r="CH62" i="1"/>
  <c r="CG62" i="1"/>
  <c r="CI62" i="1" s="1"/>
  <c r="CF62" i="1"/>
  <c r="DK62" i="1" s="1"/>
  <c r="DM62" i="1" s="1"/>
  <c r="BX62" i="1"/>
  <c r="BS62" i="1"/>
  <c r="BQ62" i="1"/>
  <c r="BI62" i="1"/>
  <c r="BD62" i="1"/>
  <c r="BA62" i="1"/>
  <c r="AZ62" i="1"/>
  <c r="AY62" i="1"/>
  <c r="AX62" i="1"/>
  <c r="AW62" i="1"/>
  <c r="AV62" i="1"/>
  <c r="AU62" i="1"/>
  <c r="AT62" i="1"/>
  <c r="AO62" i="1"/>
  <c r="AM62" i="1"/>
  <c r="AE62" i="1"/>
  <c r="Z62" i="1"/>
  <c r="X62" i="1"/>
  <c r="P62" i="1"/>
  <c r="L62" i="1"/>
  <c r="D62" i="1"/>
  <c r="EA61" i="1"/>
  <c r="DY61" i="1"/>
  <c r="DQ61" i="1"/>
  <c r="DL61" i="1"/>
  <c r="DJ61" i="1"/>
  <c r="DK61" i="1" s="1"/>
  <c r="DM61" i="1" s="1"/>
  <c r="DB61" i="1"/>
  <c r="CW61" i="1"/>
  <c r="CV61" i="1"/>
  <c r="CX61" i="1" s="1"/>
  <c r="CU61" i="1"/>
  <c r="CM61" i="1"/>
  <c r="CH61" i="1"/>
  <c r="CG61" i="1"/>
  <c r="CF61" i="1"/>
  <c r="BX61" i="1"/>
  <c r="BS61" i="1"/>
  <c r="BQ61" i="1"/>
  <c r="DZ61" i="1" s="1"/>
  <c r="EB61" i="1" s="1"/>
  <c r="BI61" i="1"/>
  <c r="BD61" i="1"/>
  <c r="BA61" i="1"/>
  <c r="AZ61" i="1"/>
  <c r="AY61" i="1"/>
  <c r="AX61" i="1"/>
  <c r="BB61" i="1" s="1"/>
  <c r="BC61" i="1" s="1"/>
  <c r="BE61" i="1" s="1"/>
  <c r="AW61" i="1"/>
  <c r="AV61" i="1"/>
  <c r="AU61" i="1"/>
  <c r="AT61" i="1"/>
  <c r="AO61" i="1"/>
  <c r="AM61" i="1"/>
  <c r="AN61" i="1" s="1"/>
  <c r="AP61" i="1" s="1"/>
  <c r="AE61" i="1"/>
  <c r="Z61" i="1"/>
  <c r="Y61" i="1"/>
  <c r="AA61" i="1" s="1"/>
  <c r="X61" i="1"/>
  <c r="BR61" i="1" s="1"/>
  <c r="BT61" i="1" s="1"/>
  <c r="P61" i="1"/>
  <c r="L61" i="1"/>
  <c r="D61" i="1"/>
  <c r="EA60" i="1"/>
  <c r="DY60" i="1"/>
  <c r="DQ60" i="1"/>
  <c r="DL60" i="1"/>
  <c r="DK60" i="1"/>
  <c r="DM60" i="1" s="1"/>
  <c r="DJ60" i="1"/>
  <c r="DB60" i="1"/>
  <c r="CW60" i="1"/>
  <c r="CV60" i="1"/>
  <c r="CU60" i="1"/>
  <c r="CM60" i="1"/>
  <c r="CH60" i="1"/>
  <c r="CF60" i="1"/>
  <c r="BX60" i="1"/>
  <c r="BS60" i="1"/>
  <c r="BQ60" i="1"/>
  <c r="BI60" i="1"/>
  <c r="BA60" i="1"/>
  <c r="AZ60" i="1"/>
  <c r="AY60" i="1"/>
  <c r="AX60" i="1"/>
  <c r="BB60" i="1" s="1"/>
  <c r="BC60" i="1" s="1"/>
  <c r="BE60" i="1" s="1"/>
  <c r="AW60" i="1"/>
  <c r="AV60" i="1"/>
  <c r="AU60" i="1"/>
  <c r="BD60" i="1" s="1"/>
  <c r="AT60" i="1"/>
  <c r="AO60" i="1"/>
  <c r="AN60" i="1"/>
  <c r="AP60" i="1" s="1"/>
  <c r="AM60" i="1"/>
  <c r="AE60" i="1"/>
  <c r="Z60" i="1"/>
  <c r="X60" i="1"/>
  <c r="P60" i="1"/>
  <c r="L60" i="1"/>
  <c r="Y60" i="1" s="1"/>
  <c r="AA60" i="1" s="1"/>
  <c r="D60" i="1"/>
  <c r="EA59" i="1"/>
  <c r="DZ59" i="1"/>
  <c r="EB59" i="1" s="1"/>
  <c r="DY59" i="1"/>
  <c r="DQ59" i="1"/>
  <c r="DL59" i="1"/>
  <c r="DJ59" i="1"/>
  <c r="DB59" i="1"/>
  <c r="CW59" i="1"/>
  <c r="CU59" i="1"/>
  <c r="CM59" i="1"/>
  <c r="CH59" i="1"/>
  <c r="CF59" i="1"/>
  <c r="BX59" i="1"/>
  <c r="BS59" i="1"/>
  <c r="BR59" i="1"/>
  <c r="BT59" i="1" s="1"/>
  <c r="BQ59" i="1"/>
  <c r="BI59" i="1"/>
  <c r="BD59" i="1"/>
  <c r="BA59" i="1"/>
  <c r="AZ59" i="1"/>
  <c r="AY59" i="1"/>
  <c r="AX59" i="1"/>
  <c r="AW59" i="1"/>
  <c r="AV59" i="1"/>
  <c r="BB59" i="1" s="1"/>
  <c r="BC59" i="1" s="1"/>
  <c r="BE59" i="1" s="1"/>
  <c r="AU59" i="1"/>
  <c r="AT59" i="1"/>
  <c r="AO59" i="1"/>
  <c r="AN59" i="1"/>
  <c r="AP59" i="1" s="1"/>
  <c r="AM59" i="1"/>
  <c r="AE59" i="1"/>
  <c r="Z59" i="1"/>
  <c r="X59" i="1"/>
  <c r="P59" i="1"/>
  <c r="L59" i="1"/>
  <c r="Y59" i="1" s="1"/>
  <c r="AA59" i="1" s="1"/>
  <c r="D59" i="1"/>
  <c r="EA58" i="1"/>
  <c r="DZ58" i="1"/>
  <c r="EB58" i="1" s="1"/>
  <c r="DY58" i="1"/>
  <c r="DQ58" i="1"/>
  <c r="DL58" i="1"/>
  <c r="DJ58" i="1"/>
  <c r="DB58" i="1"/>
  <c r="CW58" i="1"/>
  <c r="CU58" i="1"/>
  <c r="CV58" i="1" s="1"/>
  <c r="CX58" i="1" s="1"/>
  <c r="CM58" i="1"/>
  <c r="CH58" i="1"/>
  <c r="CG58" i="1"/>
  <c r="CI58" i="1" s="1"/>
  <c r="CF58" i="1"/>
  <c r="DK58" i="1" s="1"/>
  <c r="DM58" i="1" s="1"/>
  <c r="BX58" i="1"/>
  <c r="BS58" i="1"/>
  <c r="BQ58" i="1"/>
  <c r="BI58" i="1"/>
  <c r="BD58" i="1"/>
  <c r="BA58" i="1"/>
  <c r="AZ58" i="1"/>
  <c r="AY58" i="1"/>
  <c r="AX58" i="1"/>
  <c r="AW58" i="1"/>
  <c r="AV58" i="1"/>
  <c r="BB58" i="1" s="1"/>
  <c r="AU58" i="1"/>
  <c r="AT58" i="1"/>
  <c r="AO58" i="1"/>
  <c r="AM58" i="1"/>
  <c r="AE58" i="1"/>
  <c r="Z58" i="1"/>
  <c r="X58" i="1"/>
  <c r="P58" i="1"/>
  <c r="L58" i="1"/>
  <c r="D58" i="1"/>
  <c r="EB57" i="1"/>
  <c r="EA57" i="1"/>
  <c r="DY57" i="1"/>
  <c r="DQ57" i="1"/>
  <c r="DM57" i="1"/>
  <c r="DL57" i="1"/>
  <c r="DJ57" i="1"/>
  <c r="DK57" i="1" s="1"/>
  <c r="DB57" i="1"/>
  <c r="CW57" i="1"/>
  <c r="CU57" i="1"/>
  <c r="CV57" i="1" s="1"/>
  <c r="CX57" i="1" s="1"/>
  <c r="CM57" i="1"/>
  <c r="CH57" i="1"/>
  <c r="CG57" i="1"/>
  <c r="CF57" i="1"/>
  <c r="BX57" i="1"/>
  <c r="BT57" i="1"/>
  <c r="BS57" i="1"/>
  <c r="BQ57" i="1"/>
  <c r="DZ57" i="1" s="1"/>
  <c r="BI57" i="1"/>
  <c r="BD57" i="1"/>
  <c r="BA57" i="1"/>
  <c r="AZ57" i="1"/>
  <c r="AY57" i="1"/>
  <c r="AX57" i="1"/>
  <c r="BB57" i="1" s="1"/>
  <c r="BC57" i="1" s="1"/>
  <c r="BE57" i="1" s="1"/>
  <c r="AW57" i="1"/>
  <c r="AV57" i="1"/>
  <c r="AU57" i="1"/>
  <c r="AT57" i="1"/>
  <c r="AO57" i="1"/>
  <c r="AM57" i="1"/>
  <c r="AE57" i="1"/>
  <c r="Z57" i="1"/>
  <c r="Y57" i="1"/>
  <c r="AA57" i="1" s="1"/>
  <c r="X57" i="1"/>
  <c r="BR57" i="1" s="1"/>
  <c r="P57" i="1"/>
  <c r="L57" i="1"/>
  <c r="D57" i="1"/>
  <c r="EA56" i="1"/>
  <c r="DY56" i="1"/>
  <c r="DQ56" i="1"/>
  <c r="DL56" i="1"/>
  <c r="DJ56" i="1"/>
  <c r="DK56" i="1" s="1"/>
  <c r="DM56" i="1" s="1"/>
  <c r="DB56" i="1"/>
  <c r="CW56" i="1"/>
  <c r="CU56" i="1"/>
  <c r="CV56" i="1" s="1"/>
  <c r="CX56" i="1" s="1"/>
  <c r="CM56" i="1"/>
  <c r="CH56" i="1"/>
  <c r="CG56" i="1"/>
  <c r="CI56" i="1" s="1"/>
  <c r="CF56" i="1"/>
  <c r="BX56" i="1"/>
  <c r="BS56" i="1"/>
  <c r="BQ56" i="1"/>
  <c r="BI56" i="1"/>
  <c r="BA56" i="1"/>
  <c r="AZ56" i="1"/>
  <c r="AY56" i="1"/>
  <c r="AX56" i="1"/>
  <c r="AW56" i="1"/>
  <c r="BB56" i="1" s="1"/>
  <c r="BC56" i="1" s="1"/>
  <c r="BE56" i="1" s="1"/>
  <c r="AV56" i="1"/>
  <c r="AU56" i="1"/>
  <c r="BD56" i="1" s="1"/>
  <c r="AT56" i="1"/>
  <c r="AO56" i="1"/>
  <c r="AN56" i="1"/>
  <c r="AP56" i="1" s="1"/>
  <c r="AM56" i="1"/>
  <c r="AE56" i="1"/>
  <c r="Z56" i="1"/>
  <c r="X56" i="1"/>
  <c r="P56" i="1"/>
  <c r="L56" i="1"/>
  <c r="Y56" i="1" s="1"/>
  <c r="AA56" i="1" s="1"/>
  <c r="D56" i="1"/>
  <c r="EA55" i="1"/>
  <c r="DZ55" i="1"/>
  <c r="EB55" i="1" s="1"/>
  <c r="DY55" i="1"/>
  <c r="DQ55" i="1"/>
  <c r="DL55" i="1"/>
  <c r="DJ55" i="1"/>
  <c r="DB55" i="1"/>
  <c r="CW55" i="1"/>
  <c r="CU55" i="1"/>
  <c r="CM55" i="1"/>
  <c r="CH55" i="1"/>
  <c r="CF55" i="1"/>
  <c r="CG55" i="1" s="1"/>
  <c r="CI55" i="1" s="1"/>
  <c r="BX55" i="1"/>
  <c r="BS55" i="1"/>
  <c r="BR55" i="1"/>
  <c r="BT55" i="1" s="1"/>
  <c r="BQ55" i="1"/>
  <c r="BI55" i="1"/>
  <c r="BD55" i="1"/>
  <c r="BA55" i="1"/>
  <c r="AZ55" i="1"/>
  <c r="AY55" i="1"/>
  <c r="AX55" i="1"/>
  <c r="AW55" i="1"/>
  <c r="AV55" i="1"/>
  <c r="BB55" i="1" s="1"/>
  <c r="BC55" i="1" s="1"/>
  <c r="BE55" i="1" s="1"/>
  <c r="AU55" i="1"/>
  <c r="AT55" i="1"/>
  <c r="AO55" i="1"/>
  <c r="AN55" i="1"/>
  <c r="AP55" i="1" s="1"/>
  <c r="AM55" i="1"/>
  <c r="AE55" i="1"/>
  <c r="Z55" i="1"/>
  <c r="X55" i="1"/>
  <c r="P55" i="1"/>
  <c r="L55" i="1"/>
  <c r="Y55" i="1" s="1"/>
  <c r="AA55" i="1" s="1"/>
  <c r="D55" i="1"/>
  <c r="EA54" i="1"/>
  <c r="DY54" i="1"/>
  <c r="DQ54" i="1"/>
  <c r="DL54" i="1"/>
  <c r="DJ54" i="1"/>
  <c r="DB54" i="1"/>
  <c r="CW54" i="1"/>
  <c r="CU54" i="1"/>
  <c r="CV54" i="1" s="1"/>
  <c r="CX54" i="1" s="1"/>
  <c r="CM54" i="1"/>
  <c r="CH54" i="1"/>
  <c r="CG54" i="1"/>
  <c r="CI54" i="1" s="1"/>
  <c r="CF54" i="1"/>
  <c r="DK54" i="1" s="1"/>
  <c r="DM54" i="1" s="1"/>
  <c r="BX54" i="1"/>
  <c r="BS54" i="1"/>
  <c r="BQ54" i="1"/>
  <c r="DZ54" i="1" s="1"/>
  <c r="EB54" i="1" s="1"/>
  <c r="BI54" i="1"/>
  <c r="BD54" i="1"/>
  <c r="BA54" i="1"/>
  <c r="AZ54" i="1"/>
  <c r="AY54" i="1"/>
  <c r="AX54" i="1"/>
  <c r="AW54" i="1"/>
  <c r="AV54" i="1"/>
  <c r="BB54" i="1" s="1"/>
  <c r="BC54" i="1" s="1"/>
  <c r="BE54" i="1" s="1"/>
  <c r="AU54" i="1"/>
  <c r="AT54" i="1"/>
  <c r="AO54" i="1"/>
  <c r="AM54" i="1"/>
  <c r="AE54" i="1"/>
  <c r="Z54" i="1"/>
  <c r="X54" i="1"/>
  <c r="Y54" i="1" s="1"/>
  <c r="AA54" i="1" s="1"/>
  <c r="P54" i="1"/>
  <c r="L54" i="1"/>
  <c r="D54" i="1"/>
  <c r="EA53" i="1"/>
  <c r="DY53" i="1"/>
  <c r="DQ53" i="1"/>
  <c r="DL53" i="1"/>
  <c r="DJ53" i="1"/>
  <c r="DK53" i="1" s="1"/>
  <c r="DM53" i="1" s="1"/>
  <c r="DB53" i="1"/>
  <c r="CW53" i="1"/>
  <c r="CV53" i="1"/>
  <c r="CX53" i="1" s="1"/>
  <c r="CU53" i="1"/>
  <c r="CM53" i="1"/>
  <c r="CH53" i="1"/>
  <c r="CF53" i="1"/>
  <c r="BX53" i="1"/>
  <c r="BS53" i="1"/>
  <c r="BQ53" i="1"/>
  <c r="CG53" i="1" s="1"/>
  <c r="CI53" i="1" s="1"/>
  <c r="BI53" i="1"/>
  <c r="BA53" i="1"/>
  <c r="AZ53" i="1"/>
  <c r="AY53" i="1"/>
  <c r="AX53" i="1"/>
  <c r="BB53" i="1" s="1"/>
  <c r="BC53" i="1" s="1"/>
  <c r="BE53" i="1" s="1"/>
  <c r="AW53" i="1"/>
  <c r="AV53" i="1"/>
  <c r="AU53" i="1"/>
  <c r="BD53" i="1" s="1"/>
  <c r="AT53" i="1"/>
  <c r="AO53" i="1"/>
  <c r="AN53" i="1"/>
  <c r="AP53" i="1" s="1"/>
  <c r="AM53" i="1"/>
  <c r="AE53" i="1"/>
  <c r="Z53" i="1"/>
  <c r="X53" i="1"/>
  <c r="P53" i="1"/>
  <c r="L53" i="1"/>
  <c r="Y53" i="1" s="1"/>
  <c r="AA53" i="1" s="1"/>
  <c r="D53" i="1"/>
  <c r="EA52" i="1"/>
  <c r="DZ52" i="1"/>
  <c r="EB52" i="1" s="1"/>
  <c r="DY52" i="1"/>
  <c r="DQ52" i="1"/>
  <c r="DL52" i="1"/>
  <c r="DJ52" i="1"/>
  <c r="DB52" i="1"/>
  <c r="CW52" i="1"/>
  <c r="CU52" i="1"/>
  <c r="CV52" i="1" s="1"/>
  <c r="CX52" i="1" s="1"/>
  <c r="CM52" i="1"/>
  <c r="CH52" i="1"/>
  <c r="CF52" i="1"/>
  <c r="DK52" i="1" s="1"/>
  <c r="DM52" i="1" s="1"/>
  <c r="BX52" i="1"/>
  <c r="BS52" i="1"/>
  <c r="BR52" i="1"/>
  <c r="BT52" i="1" s="1"/>
  <c r="BQ52" i="1"/>
  <c r="BI52" i="1"/>
  <c r="BD52" i="1"/>
  <c r="BA52" i="1"/>
  <c r="AZ52" i="1"/>
  <c r="AY52" i="1"/>
  <c r="AX52" i="1"/>
  <c r="AW52" i="1"/>
  <c r="AV52" i="1"/>
  <c r="BB52" i="1" s="1"/>
  <c r="BC52" i="1" s="1"/>
  <c r="BE52" i="1" s="1"/>
  <c r="AU52" i="1"/>
  <c r="AT52" i="1"/>
  <c r="AO52" i="1"/>
  <c r="AN52" i="1"/>
  <c r="AP52" i="1" s="1"/>
  <c r="AM52" i="1"/>
  <c r="AE52" i="1"/>
  <c r="Z52" i="1"/>
  <c r="X52" i="1"/>
  <c r="P52" i="1"/>
  <c r="L52" i="1"/>
  <c r="Y52" i="1" s="1"/>
  <c r="AA52" i="1" s="1"/>
  <c r="D52" i="1"/>
  <c r="EA51" i="1"/>
  <c r="DZ51" i="1"/>
  <c r="EB51" i="1" s="1"/>
  <c r="DY51" i="1"/>
  <c r="DQ51" i="1"/>
  <c r="DL51" i="1"/>
  <c r="DJ51" i="1"/>
  <c r="DB51" i="1"/>
  <c r="CW51" i="1"/>
  <c r="CU51" i="1"/>
  <c r="CV51" i="1" s="1"/>
  <c r="CX51" i="1" s="1"/>
  <c r="CM51" i="1"/>
  <c r="CH51" i="1"/>
  <c r="CG51" i="1"/>
  <c r="CI51" i="1" s="1"/>
  <c r="CF51" i="1"/>
  <c r="DK51" i="1" s="1"/>
  <c r="DM51" i="1" s="1"/>
  <c r="BX51" i="1"/>
  <c r="BS51" i="1"/>
  <c r="BQ51" i="1"/>
  <c r="BI51" i="1"/>
  <c r="BD51" i="1"/>
  <c r="BA51" i="1"/>
  <c r="AZ51" i="1"/>
  <c r="AY51" i="1"/>
  <c r="AX51" i="1"/>
  <c r="AW51" i="1"/>
  <c r="AV51" i="1"/>
  <c r="BB51" i="1" s="1"/>
  <c r="BC51" i="1" s="1"/>
  <c r="BE51" i="1" s="1"/>
  <c r="AU51" i="1"/>
  <c r="AT51" i="1"/>
  <c r="AO51" i="1"/>
  <c r="AM51" i="1"/>
  <c r="AE51" i="1"/>
  <c r="Z51" i="1"/>
  <c r="X51" i="1"/>
  <c r="BR51" i="1" s="1"/>
  <c r="BT51" i="1" s="1"/>
  <c r="P51" i="1"/>
  <c r="L51" i="1"/>
  <c r="D51" i="1"/>
  <c r="EA50" i="1"/>
  <c r="DY50" i="1"/>
  <c r="DZ50" i="1" s="1"/>
  <c r="EB50" i="1" s="1"/>
  <c r="DQ50" i="1"/>
  <c r="DL50" i="1"/>
  <c r="DJ50" i="1"/>
  <c r="DK50" i="1" s="1"/>
  <c r="DM50" i="1" s="1"/>
  <c r="DB50" i="1"/>
  <c r="CW50" i="1"/>
  <c r="CV50" i="1"/>
  <c r="CX50" i="1" s="1"/>
  <c r="CU50" i="1"/>
  <c r="CM50" i="1"/>
  <c r="CH50" i="1"/>
  <c r="CG50" i="1"/>
  <c r="CI50" i="1" s="1"/>
  <c r="CF50" i="1"/>
  <c r="BX50" i="1"/>
  <c r="BS50" i="1"/>
  <c r="BQ50" i="1"/>
  <c r="BR50" i="1" s="1"/>
  <c r="BT50" i="1" s="1"/>
  <c r="BI50" i="1"/>
  <c r="BA50" i="1"/>
  <c r="AZ50" i="1"/>
  <c r="AY50" i="1"/>
  <c r="AX50" i="1"/>
  <c r="BB50" i="1" s="1"/>
  <c r="BC50" i="1" s="1"/>
  <c r="AW50" i="1"/>
  <c r="AV50" i="1"/>
  <c r="AU50" i="1"/>
  <c r="BD50" i="1" s="1"/>
  <c r="AT50" i="1"/>
  <c r="AO50" i="1"/>
  <c r="AM50" i="1"/>
  <c r="AN50" i="1" s="1"/>
  <c r="AP50" i="1" s="1"/>
  <c r="AE50" i="1"/>
  <c r="Z50" i="1"/>
  <c r="Y50" i="1"/>
  <c r="AA50" i="1" s="1"/>
  <c r="X50" i="1"/>
  <c r="P50" i="1"/>
  <c r="L50" i="1"/>
  <c r="D50" i="1"/>
  <c r="EA49" i="1"/>
  <c r="DY49" i="1"/>
  <c r="DZ49" i="1" s="1"/>
  <c r="EB49" i="1" s="1"/>
  <c r="DQ49" i="1"/>
  <c r="DL49" i="1"/>
  <c r="DK49" i="1"/>
  <c r="DM49" i="1" s="1"/>
  <c r="DJ49" i="1"/>
  <c r="DB49" i="1"/>
  <c r="CW49" i="1"/>
  <c r="CV49" i="1"/>
  <c r="CX49" i="1" s="1"/>
  <c r="CU49" i="1"/>
  <c r="CM49" i="1"/>
  <c r="CH49" i="1"/>
  <c r="CF49" i="1"/>
  <c r="CG49" i="1" s="1"/>
  <c r="CI49" i="1" s="1"/>
  <c r="BX49" i="1"/>
  <c r="BS49" i="1"/>
  <c r="BQ49" i="1"/>
  <c r="BR49" i="1" s="1"/>
  <c r="BT49" i="1" s="1"/>
  <c r="BI49" i="1"/>
  <c r="BA49" i="1"/>
  <c r="AZ49" i="1"/>
  <c r="AY49" i="1"/>
  <c r="AX49" i="1"/>
  <c r="BB49" i="1" s="1"/>
  <c r="BC49" i="1" s="1"/>
  <c r="AW49" i="1"/>
  <c r="AV49" i="1"/>
  <c r="AU49" i="1"/>
  <c r="BD49" i="1" s="1"/>
  <c r="AT49" i="1"/>
  <c r="AO49" i="1"/>
  <c r="AN49" i="1"/>
  <c r="AP49" i="1" s="1"/>
  <c r="AM49" i="1"/>
  <c r="AE49" i="1"/>
  <c r="Z49" i="1"/>
  <c r="X49" i="1"/>
  <c r="P49" i="1"/>
  <c r="L49" i="1"/>
  <c r="Y49" i="1" s="1"/>
  <c r="AA49" i="1" s="1"/>
  <c r="D49" i="1"/>
  <c r="EA48" i="1"/>
  <c r="DZ48" i="1"/>
  <c r="EB48" i="1" s="1"/>
  <c r="DY48" i="1"/>
  <c r="DQ48" i="1"/>
  <c r="DL48" i="1"/>
  <c r="DJ48" i="1"/>
  <c r="DB48" i="1"/>
  <c r="CW48" i="1"/>
  <c r="CU48" i="1"/>
  <c r="CV48" i="1" s="1"/>
  <c r="CX48" i="1" s="1"/>
  <c r="CM48" i="1"/>
  <c r="CH48" i="1"/>
  <c r="CF48" i="1"/>
  <c r="DK48" i="1" s="1"/>
  <c r="DM48" i="1" s="1"/>
  <c r="BX48" i="1"/>
  <c r="BS48" i="1"/>
  <c r="BR48" i="1"/>
  <c r="BT48" i="1" s="1"/>
  <c r="BQ48" i="1"/>
  <c r="BI48" i="1"/>
  <c r="BD48" i="1"/>
  <c r="BA48" i="1"/>
  <c r="AZ48" i="1"/>
  <c r="AY48" i="1"/>
  <c r="AX48" i="1"/>
  <c r="AW48" i="1"/>
  <c r="AV48" i="1"/>
  <c r="BB48" i="1" s="1"/>
  <c r="BC48" i="1" s="1"/>
  <c r="BE48" i="1" s="1"/>
  <c r="AU48" i="1"/>
  <c r="AT48" i="1"/>
  <c r="AO48" i="1"/>
  <c r="AN48" i="1"/>
  <c r="AP48" i="1" s="1"/>
  <c r="AM48" i="1"/>
  <c r="AE48" i="1"/>
  <c r="Z48" i="1"/>
  <c r="X48" i="1"/>
  <c r="P48" i="1"/>
  <c r="L48" i="1"/>
  <c r="Y48" i="1" s="1"/>
  <c r="AA48" i="1" s="1"/>
  <c r="D48" i="1"/>
  <c r="EA47" i="1"/>
  <c r="DZ47" i="1"/>
  <c r="EB47" i="1" s="1"/>
  <c r="DY47" i="1"/>
  <c r="DQ47" i="1"/>
  <c r="DL47" i="1"/>
  <c r="DJ47" i="1"/>
  <c r="DB47" i="1"/>
  <c r="CW47" i="1"/>
  <c r="CU47" i="1"/>
  <c r="CV47" i="1" s="1"/>
  <c r="CX47" i="1" s="1"/>
  <c r="CM47" i="1"/>
  <c r="CH47" i="1"/>
  <c r="CG47" i="1"/>
  <c r="CI47" i="1" s="1"/>
  <c r="CF47" i="1"/>
  <c r="DK47" i="1" s="1"/>
  <c r="DM47" i="1" s="1"/>
  <c r="BX47" i="1"/>
  <c r="BS47" i="1"/>
  <c r="BQ47" i="1"/>
  <c r="BI47" i="1"/>
  <c r="BD47" i="1"/>
  <c r="BA47" i="1"/>
  <c r="AZ47" i="1"/>
  <c r="AY47" i="1"/>
  <c r="AX47" i="1"/>
  <c r="AW47" i="1"/>
  <c r="AV47" i="1"/>
  <c r="BB47" i="1" s="1"/>
  <c r="BC47" i="1" s="1"/>
  <c r="BE47" i="1" s="1"/>
  <c r="AU47" i="1"/>
  <c r="AT47" i="1"/>
  <c r="AO47" i="1"/>
  <c r="AM47" i="1"/>
  <c r="AN47" i="1" s="1"/>
  <c r="AP47" i="1" s="1"/>
  <c r="AE47" i="1"/>
  <c r="Z47" i="1"/>
  <c r="X47" i="1"/>
  <c r="BR47" i="1" s="1"/>
  <c r="BT47" i="1" s="1"/>
  <c r="P47" i="1"/>
  <c r="L47" i="1"/>
  <c r="D47" i="1"/>
  <c r="EA46" i="1"/>
  <c r="DY46" i="1"/>
  <c r="DZ46" i="1" s="1"/>
  <c r="EB46" i="1" s="1"/>
  <c r="DQ46" i="1"/>
  <c r="DL46" i="1"/>
  <c r="DJ46" i="1"/>
  <c r="DK46" i="1" s="1"/>
  <c r="DM46" i="1" s="1"/>
  <c r="DB46" i="1"/>
  <c r="CW46" i="1"/>
  <c r="CV46" i="1"/>
  <c r="CX46" i="1" s="1"/>
  <c r="CU46" i="1"/>
  <c r="CM46" i="1"/>
  <c r="CH46" i="1"/>
  <c r="CG46" i="1"/>
  <c r="CI46" i="1" s="1"/>
  <c r="CF46" i="1"/>
  <c r="BX46" i="1"/>
  <c r="BS46" i="1"/>
  <c r="BQ46" i="1"/>
  <c r="BR46" i="1" s="1"/>
  <c r="BT46" i="1" s="1"/>
  <c r="BI46" i="1"/>
  <c r="BA46" i="1"/>
  <c r="AZ46" i="1"/>
  <c r="AY46" i="1"/>
  <c r="AX46" i="1"/>
  <c r="BB46" i="1" s="1"/>
  <c r="BC46" i="1" s="1"/>
  <c r="BE46" i="1" s="1"/>
  <c r="AW46" i="1"/>
  <c r="AV46" i="1"/>
  <c r="AU46" i="1"/>
  <c r="BD46" i="1" s="1"/>
  <c r="AT46" i="1"/>
  <c r="AO46" i="1"/>
  <c r="AM46" i="1"/>
  <c r="AN46" i="1" s="1"/>
  <c r="AP46" i="1" s="1"/>
  <c r="AE46" i="1"/>
  <c r="Z46" i="1"/>
  <c r="Y46" i="1"/>
  <c r="AA46" i="1" s="1"/>
  <c r="X46" i="1"/>
  <c r="P46" i="1"/>
  <c r="L46" i="1"/>
  <c r="D46" i="1"/>
  <c r="EA45" i="1"/>
  <c r="DY45" i="1"/>
  <c r="DZ45" i="1" s="1"/>
  <c r="EB45" i="1" s="1"/>
  <c r="DQ45" i="1"/>
  <c r="DL45" i="1"/>
  <c r="DK45" i="1"/>
  <c r="DM45" i="1" s="1"/>
  <c r="DJ45" i="1"/>
  <c r="DB45" i="1"/>
  <c r="CW45" i="1"/>
  <c r="CV45" i="1"/>
  <c r="CX45" i="1" s="1"/>
  <c r="CU45" i="1"/>
  <c r="CM45" i="1"/>
  <c r="CH45" i="1"/>
  <c r="CF45" i="1"/>
  <c r="CG45" i="1" s="1"/>
  <c r="CI45" i="1" s="1"/>
  <c r="BX45" i="1"/>
  <c r="BS45" i="1"/>
  <c r="BQ45" i="1"/>
  <c r="BR45" i="1" s="1"/>
  <c r="BT45" i="1" s="1"/>
  <c r="BI45" i="1"/>
  <c r="BA45" i="1"/>
  <c r="AZ45" i="1"/>
  <c r="AY45" i="1"/>
  <c r="AX45" i="1"/>
  <c r="BB45" i="1" s="1"/>
  <c r="BC45" i="1" s="1"/>
  <c r="BE45" i="1" s="1"/>
  <c r="AW45" i="1"/>
  <c r="AV45" i="1"/>
  <c r="AU45" i="1"/>
  <c r="BD45" i="1" s="1"/>
  <c r="AT45" i="1"/>
  <c r="AO45" i="1"/>
  <c r="AN45" i="1"/>
  <c r="AP45" i="1" s="1"/>
  <c r="AM45" i="1"/>
  <c r="AE45" i="1"/>
  <c r="Z45" i="1"/>
  <c r="X45" i="1"/>
  <c r="P45" i="1"/>
  <c r="L45" i="1"/>
  <c r="Y45" i="1" s="1"/>
  <c r="AA45" i="1" s="1"/>
  <c r="D45" i="1"/>
  <c r="EA44" i="1"/>
  <c r="DZ44" i="1"/>
  <c r="EB44" i="1" s="1"/>
  <c r="DY44" i="1"/>
  <c r="DQ44" i="1"/>
  <c r="DL44" i="1"/>
  <c r="DJ44" i="1"/>
  <c r="DB44" i="1"/>
  <c r="CW44" i="1"/>
  <c r="CU44" i="1"/>
  <c r="CV44" i="1" s="1"/>
  <c r="CX44" i="1" s="1"/>
  <c r="CM44" i="1"/>
  <c r="CH44" i="1"/>
  <c r="CF44" i="1"/>
  <c r="DK44" i="1" s="1"/>
  <c r="DM44" i="1" s="1"/>
  <c r="BX44" i="1"/>
  <c r="BS44" i="1"/>
  <c r="BR44" i="1"/>
  <c r="BT44" i="1" s="1"/>
  <c r="BQ44" i="1"/>
  <c r="BI44" i="1"/>
  <c r="BD44" i="1"/>
  <c r="BA44" i="1"/>
  <c r="AZ44" i="1"/>
  <c r="AY44" i="1"/>
  <c r="AX44" i="1"/>
  <c r="AW44" i="1"/>
  <c r="AV44" i="1"/>
  <c r="BB44" i="1" s="1"/>
  <c r="BC44" i="1" s="1"/>
  <c r="BE44" i="1" s="1"/>
  <c r="AU44" i="1"/>
  <c r="AT44" i="1"/>
  <c r="AO44" i="1"/>
  <c r="AN44" i="1"/>
  <c r="AP44" i="1" s="1"/>
  <c r="AM44" i="1"/>
  <c r="AE44" i="1"/>
  <c r="Z44" i="1"/>
  <c r="X44" i="1"/>
  <c r="P44" i="1"/>
  <c r="L44" i="1"/>
  <c r="Y44" i="1" s="1"/>
  <c r="AA44" i="1" s="1"/>
  <c r="D44" i="1"/>
  <c r="EA43" i="1"/>
  <c r="DZ43" i="1"/>
  <c r="EB43" i="1" s="1"/>
  <c r="DY43" i="1"/>
  <c r="DQ43" i="1"/>
  <c r="DL43" i="1"/>
  <c r="DJ43" i="1"/>
  <c r="DB43" i="1"/>
  <c r="CW43" i="1"/>
  <c r="CU43" i="1"/>
  <c r="CV43" i="1" s="1"/>
  <c r="CX43" i="1" s="1"/>
  <c r="CM43" i="1"/>
  <c r="CH43" i="1"/>
  <c r="CG43" i="1"/>
  <c r="CI43" i="1" s="1"/>
  <c r="CF43" i="1"/>
  <c r="DK43" i="1" s="1"/>
  <c r="DM43" i="1" s="1"/>
  <c r="BX43" i="1"/>
  <c r="BS43" i="1"/>
  <c r="BQ43" i="1"/>
  <c r="BI43" i="1"/>
  <c r="BD43" i="1"/>
  <c r="BA43" i="1"/>
  <c r="AZ43" i="1"/>
  <c r="AY43" i="1"/>
  <c r="AX43" i="1"/>
  <c r="AW43" i="1"/>
  <c r="AV43" i="1"/>
  <c r="BB43" i="1" s="1"/>
  <c r="BC43" i="1" s="1"/>
  <c r="BE43" i="1" s="1"/>
  <c r="AU43" i="1"/>
  <c r="AT43" i="1"/>
  <c r="AO43" i="1"/>
  <c r="AM43" i="1"/>
  <c r="AE43" i="1"/>
  <c r="Z43" i="1"/>
  <c r="X43" i="1"/>
  <c r="BR43" i="1" s="1"/>
  <c r="BT43" i="1" s="1"/>
  <c r="P43" i="1"/>
  <c r="L43" i="1"/>
  <c r="D43" i="1"/>
  <c r="EA42" i="1"/>
  <c r="DY42" i="1"/>
  <c r="DQ42" i="1"/>
  <c r="DL42" i="1"/>
  <c r="DJ42" i="1"/>
  <c r="DK42" i="1" s="1"/>
  <c r="DM42" i="1" s="1"/>
  <c r="DB42" i="1"/>
  <c r="CW42" i="1"/>
  <c r="CV42" i="1"/>
  <c r="CX42" i="1" s="1"/>
  <c r="CU42" i="1"/>
  <c r="CM42" i="1"/>
  <c r="CH42" i="1"/>
  <c r="CG42" i="1"/>
  <c r="CI42" i="1" s="1"/>
  <c r="CF42" i="1"/>
  <c r="BX42" i="1"/>
  <c r="BS42" i="1"/>
  <c r="BQ42" i="1"/>
  <c r="DZ42" i="1" s="1"/>
  <c r="EB42" i="1" s="1"/>
  <c r="BI42" i="1"/>
  <c r="BA42" i="1"/>
  <c r="AZ42" i="1"/>
  <c r="AY42" i="1"/>
  <c r="AX42" i="1"/>
  <c r="BB42" i="1" s="1"/>
  <c r="BC42" i="1" s="1"/>
  <c r="AW42" i="1"/>
  <c r="AV42" i="1"/>
  <c r="AU42" i="1"/>
  <c r="BD42" i="1" s="1"/>
  <c r="AT42" i="1"/>
  <c r="AO42" i="1"/>
  <c r="AM42" i="1"/>
  <c r="AN42" i="1" s="1"/>
  <c r="AP42" i="1" s="1"/>
  <c r="AE42" i="1"/>
  <c r="Z42" i="1"/>
  <c r="Y42" i="1"/>
  <c r="AA42" i="1" s="1"/>
  <c r="X42" i="1"/>
  <c r="BR42" i="1" s="1"/>
  <c r="BT42" i="1" s="1"/>
  <c r="P42" i="1"/>
  <c r="L42" i="1"/>
  <c r="D42" i="1"/>
  <c r="EA41" i="1"/>
  <c r="DY41" i="1"/>
  <c r="DQ41" i="1"/>
  <c r="DL41" i="1"/>
  <c r="DK41" i="1"/>
  <c r="DM41" i="1" s="1"/>
  <c r="DJ41" i="1"/>
  <c r="DB41" i="1"/>
  <c r="CW41" i="1"/>
  <c r="CV41" i="1"/>
  <c r="CX41" i="1" s="1"/>
  <c r="CU41" i="1"/>
  <c r="CM41" i="1"/>
  <c r="CH41" i="1"/>
  <c r="CF41" i="1"/>
  <c r="BX41" i="1"/>
  <c r="BS41" i="1"/>
  <c r="BQ41" i="1"/>
  <c r="BI41" i="1"/>
  <c r="BA41" i="1"/>
  <c r="AZ41" i="1"/>
  <c r="AY41" i="1"/>
  <c r="AX41" i="1"/>
  <c r="AW41" i="1"/>
  <c r="AV41" i="1"/>
  <c r="AU41" i="1"/>
  <c r="BD41" i="1" s="1"/>
  <c r="AT41" i="1"/>
  <c r="AO41" i="1"/>
  <c r="AN41" i="1"/>
  <c r="AP41" i="1" s="1"/>
  <c r="AM41" i="1"/>
  <c r="AE41" i="1"/>
  <c r="Z41" i="1"/>
  <c r="X41" i="1"/>
  <c r="P41" i="1"/>
  <c r="L41" i="1"/>
  <c r="Y41" i="1" s="1"/>
  <c r="AA41" i="1" s="1"/>
  <c r="D41" i="1"/>
  <c r="EA40" i="1"/>
  <c r="DZ40" i="1"/>
  <c r="EB40" i="1" s="1"/>
  <c r="DY40" i="1"/>
  <c r="DQ40" i="1"/>
  <c r="DL40" i="1"/>
  <c r="DJ40" i="1"/>
  <c r="DB40" i="1"/>
  <c r="CW40" i="1"/>
  <c r="CU40" i="1"/>
  <c r="CV40" i="1" s="1"/>
  <c r="CX40" i="1" s="1"/>
  <c r="CM40" i="1"/>
  <c r="CH40" i="1"/>
  <c r="CF40" i="1"/>
  <c r="BX40" i="1"/>
  <c r="BS40" i="1"/>
  <c r="BR40" i="1"/>
  <c r="BT40" i="1" s="1"/>
  <c r="BQ40" i="1"/>
  <c r="BI40" i="1"/>
  <c r="BD40" i="1"/>
  <c r="BA40" i="1"/>
  <c r="AZ40" i="1"/>
  <c r="AY40" i="1"/>
  <c r="AX40" i="1"/>
  <c r="AW40" i="1"/>
  <c r="AV40" i="1"/>
  <c r="BB40" i="1" s="1"/>
  <c r="BC40" i="1" s="1"/>
  <c r="BE40" i="1" s="1"/>
  <c r="AU40" i="1"/>
  <c r="AT40" i="1"/>
  <c r="AO40" i="1"/>
  <c r="AN40" i="1"/>
  <c r="AP40" i="1" s="1"/>
  <c r="AM40" i="1"/>
  <c r="AE40" i="1"/>
  <c r="Z40" i="1"/>
  <c r="X40" i="1"/>
  <c r="Y40" i="1" s="1"/>
  <c r="AA40" i="1" s="1"/>
  <c r="P40" i="1"/>
  <c r="L40" i="1"/>
  <c r="D40" i="1"/>
  <c r="EA39" i="1"/>
  <c r="DZ39" i="1"/>
  <c r="DY39" i="1"/>
  <c r="DQ39" i="1"/>
  <c r="DM39" i="1"/>
  <c r="DL39" i="1"/>
  <c r="DJ39" i="1"/>
  <c r="DK39" i="1" s="1"/>
  <c r="DB39" i="1"/>
  <c r="CW39" i="1"/>
  <c r="CU39" i="1"/>
  <c r="CV39" i="1" s="1"/>
  <c r="CX39" i="1" s="1"/>
  <c r="CM39" i="1"/>
  <c r="CH39" i="1"/>
  <c r="CG39" i="1"/>
  <c r="CI39" i="1" s="1"/>
  <c r="CF39" i="1"/>
  <c r="BX39" i="1"/>
  <c r="BS39" i="1"/>
  <c r="BQ39" i="1"/>
  <c r="BI39" i="1"/>
  <c r="BD39" i="1"/>
  <c r="BA39" i="1"/>
  <c r="AZ39" i="1"/>
  <c r="AY39" i="1"/>
  <c r="AX39" i="1"/>
  <c r="AW39" i="1"/>
  <c r="AV39" i="1"/>
  <c r="AU39" i="1"/>
  <c r="AT39" i="1"/>
  <c r="AO39" i="1"/>
  <c r="AM39" i="1"/>
  <c r="AE39" i="1"/>
  <c r="Z39" i="1"/>
  <c r="X39" i="1"/>
  <c r="P39" i="1"/>
  <c r="L39" i="1"/>
  <c r="D39" i="1"/>
  <c r="EA38" i="1"/>
  <c r="DY38" i="1"/>
  <c r="DZ38" i="1" s="1"/>
  <c r="EB38" i="1" s="1"/>
  <c r="DQ38" i="1"/>
  <c r="DL38" i="1"/>
  <c r="DJ38" i="1"/>
  <c r="DK38" i="1" s="1"/>
  <c r="DM38" i="1" s="1"/>
  <c r="DB38" i="1"/>
  <c r="CW38" i="1"/>
  <c r="CV38" i="1"/>
  <c r="CX38" i="1" s="1"/>
  <c r="CU38" i="1"/>
  <c r="CM38" i="1"/>
  <c r="CH38" i="1"/>
  <c r="CF38" i="1"/>
  <c r="BX38" i="1"/>
  <c r="BS38" i="1"/>
  <c r="BQ38" i="1"/>
  <c r="CG38" i="1" s="1"/>
  <c r="BI38" i="1"/>
  <c r="BA38" i="1"/>
  <c r="AZ38" i="1"/>
  <c r="AY38" i="1"/>
  <c r="AX38" i="1"/>
  <c r="BB38" i="1" s="1"/>
  <c r="BC38" i="1" s="1"/>
  <c r="BE38" i="1" s="1"/>
  <c r="AW38" i="1"/>
  <c r="AV38" i="1"/>
  <c r="AU38" i="1"/>
  <c r="BD38" i="1" s="1"/>
  <c r="AT38" i="1"/>
  <c r="AO38" i="1"/>
  <c r="AM38" i="1"/>
  <c r="AN38" i="1" s="1"/>
  <c r="AP38" i="1" s="1"/>
  <c r="AE38" i="1"/>
  <c r="Z38" i="1"/>
  <c r="Y38" i="1"/>
  <c r="AA38" i="1" s="1"/>
  <c r="X38" i="1"/>
  <c r="P38" i="1"/>
  <c r="L38" i="1"/>
  <c r="D38" i="1"/>
  <c r="EA37" i="1"/>
  <c r="DY37" i="1"/>
  <c r="DQ37" i="1"/>
  <c r="DL37" i="1"/>
  <c r="DK37" i="1"/>
  <c r="DM37" i="1" s="1"/>
  <c r="DJ37" i="1"/>
  <c r="DB37" i="1"/>
  <c r="CW37" i="1"/>
  <c r="CU37" i="1"/>
  <c r="CM37" i="1"/>
  <c r="CH37" i="1"/>
  <c r="CF37" i="1"/>
  <c r="CV37" i="1" s="1"/>
  <c r="BX37" i="1"/>
  <c r="BS37" i="1"/>
  <c r="BQ37" i="1"/>
  <c r="BR37" i="1" s="1"/>
  <c r="BT37" i="1" s="1"/>
  <c r="BI37" i="1"/>
  <c r="BA37" i="1"/>
  <c r="AZ37" i="1"/>
  <c r="AY37" i="1"/>
  <c r="AX37" i="1"/>
  <c r="AW37" i="1"/>
  <c r="AV37" i="1"/>
  <c r="BB37" i="1" s="1"/>
  <c r="BC37" i="1" s="1"/>
  <c r="BE37" i="1" s="1"/>
  <c r="AU37" i="1"/>
  <c r="BD37" i="1" s="1"/>
  <c r="AT37" i="1"/>
  <c r="AO37" i="1"/>
  <c r="AN37" i="1"/>
  <c r="AP37" i="1" s="1"/>
  <c r="AM37" i="1"/>
  <c r="AE37" i="1"/>
  <c r="Z37" i="1"/>
  <c r="X37" i="1"/>
  <c r="P37" i="1"/>
  <c r="L37" i="1"/>
  <c r="Y37" i="1" s="1"/>
  <c r="D37" i="1"/>
  <c r="EA36" i="1"/>
  <c r="DZ36" i="1"/>
  <c r="EB36" i="1" s="1"/>
  <c r="DY36" i="1"/>
  <c r="DQ36" i="1"/>
  <c r="DL36" i="1"/>
  <c r="DJ36" i="1"/>
  <c r="DB36" i="1"/>
  <c r="CW36" i="1"/>
  <c r="CU36" i="1"/>
  <c r="CM36" i="1"/>
  <c r="CH36" i="1"/>
  <c r="CF36" i="1"/>
  <c r="BX36" i="1"/>
  <c r="BS36" i="1"/>
  <c r="BR36" i="1"/>
  <c r="BT36" i="1" s="1"/>
  <c r="BQ36" i="1"/>
  <c r="BI36" i="1"/>
  <c r="BD36" i="1"/>
  <c r="BA36" i="1"/>
  <c r="AZ36" i="1"/>
  <c r="AY36" i="1"/>
  <c r="AX36" i="1"/>
  <c r="AW36" i="1"/>
  <c r="AV36" i="1"/>
  <c r="BB36" i="1" s="1"/>
  <c r="BC36" i="1" s="1"/>
  <c r="BE36" i="1" s="1"/>
  <c r="AU36" i="1"/>
  <c r="AT36" i="1"/>
  <c r="AO36" i="1"/>
  <c r="AM36" i="1"/>
  <c r="AE36" i="1"/>
  <c r="Z36" i="1"/>
  <c r="X36" i="1"/>
  <c r="AN36" i="1" s="1"/>
  <c r="AP36" i="1" s="1"/>
  <c r="P36" i="1"/>
  <c r="L36" i="1"/>
  <c r="D36" i="1"/>
  <c r="EA35" i="1"/>
  <c r="EB35" i="1" s="1"/>
  <c r="DZ35" i="1"/>
  <c r="DY35" i="1"/>
  <c r="DQ35" i="1"/>
  <c r="DM35" i="1"/>
  <c r="DL35" i="1"/>
  <c r="DJ35" i="1"/>
  <c r="DK35" i="1" s="1"/>
  <c r="DB35" i="1"/>
  <c r="CW35" i="1"/>
  <c r="CU35" i="1"/>
  <c r="CV35" i="1" s="1"/>
  <c r="CX35" i="1" s="1"/>
  <c r="CM35" i="1"/>
  <c r="CH35" i="1"/>
  <c r="CG35" i="1"/>
  <c r="CI35" i="1" s="1"/>
  <c r="CF35" i="1"/>
  <c r="BX35" i="1"/>
  <c r="BS35" i="1"/>
  <c r="BQ35" i="1"/>
  <c r="BI35" i="1"/>
  <c r="BD35" i="1"/>
  <c r="BA35" i="1"/>
  <c r="AZ35" i="1"/>
  <c r="AY35" i="1"/>
  <c r="AX35" i="1"/>
  <c r="AW35" i="1"/>
  <c r="AV35" i="1"/>
  <c r="AU35" i="1"/>
  <c r="AT35" i="1"/>
  <c r="AO35" i="1"/>
  <c r="AM35" i="1"/>
  <c r="AE35" i="1"/>
  <c r="Z35" i="1"/>
  <c r="X35" i="1"/>
  <c r="P35" i="1"/>
  <c r="L35" i="1"/>
  <c r="D35" i="1"/>
  <c r="EA34" i="1"/>
  <c r="DY34" i="1"/>
  <c r="DZ34" i="1" s="1"/>
  <c r="EB34" i="1" s="1"/>
  <c r="DQ34" i="1"/>
  <c r="DL34" i="1"/>
  <c r="DJ34" i="1"/>
  <c r="DK34" i="1" s="1"/>
  <c r="DM34" i="1" s="1"/>
  <c r="DB34" i="1"/>
  <c r="CW34" i="1"/>
  <c r="CV34" i="1"/>
  <c r="CX34" i="1" s="1"/>
  <c r="CU34" i="1"/>
  <c r="CM34" i="1"/>
  <c r="CH34" i="1"/>
  <c r="CF34" i="1"/>
  <c r="BX34" i="1"/>
  <c r="BS34" i="1"/>
  <c r="BQ34" i="1"/>
  <c r="CG34" i="1" s="1"/>
  <c r="BI34" i="1"/>
  <c r="BA34" i="1"/>
  <c r="AZ34" i="1"/>
  <c r="AY34" i="1"/>
  <c r="AX34" i="1"/>
  <c r="BB34" i="1" s="1"/>
  <c r="BC34" i="1" s="1"/>
  <c r="BE34" i="1" s="1"/>
  <c r="AW34" i="1"/>
  <c r="AV34" i="1"/>
  <c r="AU34" i="1"/>
  <c r="BD34" i="1" s="1"/>
  <c r="AT34" i="1"/>
  <c r="AO34" i="1"/>
  <c r="AM34" i="1"/>
  <c r="AN34" i="1" s="1"/>
  <c r="AP34" i="1" s="1"/>
  <c r="AE34" i="1"/>
  <c r="Z34" i="1"/>
  <c r="Y34" i="1"/>
  <c r="AA34" i="1" s="1"/>
  <c r="X34" i="1"/>
  <c r="P34" i="1"/>
  <c r="L34" i="1"/>
  <c r="D34" i="1"/>
  <c r="EA33" i="1"/>
  <c r="DY33" i="1"/>
  <c r="DQ33" i="1"/>
  <c r="DL33" i="1"/>
  <c r="DK33" i="1"/>
  <c r="DM33" i="1" s="1"/>
  <c r="DJ33" i="1"/>
  <c r="DB33" i="1"/>
  <c r="CW33" i="1"/>
  <c r="CU33" i="1"/>
  <c r="CM33" i="1"/>
  <c r="CH33" i="1"/>
  <c r="CF33" i="1"/>
  <c r="CV33" i="1" s="1"/>
  <c r="BX33" i="1"/>
  <c r="BS33" i="1"/>
  <c r="BQ33" i="1"/>
  <c r="BR33" i="1" s="1"/>
  <c r="BT33" i="1" s="1"/>
  <c r="BI33" i="1"/>
  <c r="BA33" i="1"/>
  <c r="AZ33" i="1"/>
  <c r="AY33" i="1"/>
  <c r="AX33" i="1"/>
  <c r="AW33" i="1"/>
  <c r="AV33" i="1"/>
  <c r="BB33" i="1" s="1"/>
  <c r="BC33" i="1" s="1"/>
  <c r="BE33" i="1" s="1"/>
  <c r="AU33" i="1"/>
  <c r="BD33" i="1" s="1"/>
  <c r="AT33" i="1"/>
  <c r="AO33" i="1"/>
  <c r="AN33" i="1"/>
  <c r="AP33" i="1" s="1"/>
  <c r="AM33" i="1"/>
  <c r="AE33" i="1"/>
  <c r="Z33" i="1"/>
  <c r="X33" i="1"/>
  <c r="P33" i="1"/>
  <c r="L33" i="1"/>
  <c r="Y33" i="1" s="1"/>
  <c r="D33" i="1"/>
  <c r="EA32" i="1"/>
  <c r="DZ32" i="1"/>
  <c r="EB32" i="1" s="1"/>
  <c r="DY32" i="1"/>
  <c r="DQ32" i="1"/>
  <c r="DL32" i="1"/>
  <c r="DJ32" i="1"/>
  <c r="DB32" i="1"/>
  <c r="CW32" i="1"/>
  <c r="CU32" i="1"/>
  <c r="CM32" i="1"/>
  <c r="CH32" i="1"/>
  <c r="CF32" i="1"/>
  <c r="BX32" i="1"/>
  <c r="BS32" i="1"/>
  <c r="BR32" i="1"/>
  <c r="BT32" i="1" s="1"/>
  <c r="BQ32" i="1"/>
  <c r="BI32" i="1"/>
  <c r="BD32" i="1"/>
  <c r="BA32" i="1"/>
  <c r="AZ32" i="1"/>
  <c r="AY32" i="1"/>
  <c r="AX32" i="1"/>
  <c r="AW32" i="1"/>
  <c r="AV32" i="1"/>
  <c r="BB32" i="1" s="1"/>
  <c r="BC32" i="1" s="1"/>
  <c r="BE32" i="1" s="1"/>
  <c r="AU32" i="1"/>
  <c r="AT32" i="1"/>
  <c r="AO32" i="1"/>
  <c r="AN32" i="1"/>
  <c r="AP32" i="1" s="1"/>
  <c r="AM32" i="1"/>
  <c r="AE32" i="1"/>
  <c r="AA32" i="1"/>
  <c r="Z32" i="1"/>
  <c r="X32" i="1"/>
  <c r="Y32" i="1" s="1"/>
  <c r="P32" i="1"/>
  <c r="L32" i="1"/>
  <c r="D32" i="1"/>
  <c r="EA31" i="1"/>
  <c r="DZ31" i="1"/>
  <c r="DY31" i="1"/>
  <c r="DQ31" i="1"/>
  <c r="DL31" i="1"/>
  <c r="DJ31" i="1"/>
  <c r="DK31" i="1" s="1"/>
  <c r="DM31" i="1" s="1"/>
  <c r="DB31" i="1"/>
  <c r="CW31" i="1"/>
  <c r="CU31" i="1"/>
  <c r="CV31" i="1" s="1"/>
  <c r="CX31" i="1" s="1"/>
  <c r="CM31" i="1"/>
  <c r="CH31" i="1"/>
  <c r="CG31" i="1"/>
  <c r="CI31" i="1" s="1"/>
  <c r="CF31" i="1"/>
  <c r="BX31" i="1"/>
  <c r="BS31" i="1"/>
  <c r="BQ31" i="1"/>
  <c r="BI31" i="1"/>
  <c r="BD31" i="1"/>
  <c r="BA31" i="1"/>
  <c r="AZ31" i="1"/>
  <c r="AY31" i="1"/>
  <c r="AX31" i="1"/>
  <c r="AW31" i="1"/>
  <c r="AV31" i="1"/>
  <c r="AU31" i="1"/>
  <c r="AT31" i="1"/>
  <c r="AP31" i="1"/>
  <c r="AO31" i="1"/>
  <c r="AM31" i="1"/>
  <c r="AN31" i="1" s="1"/>
  <c r="AE31" i="1"/>
  <c r="Z31" i="1"/>
  <c r="X31" i="1"/>
  <c r="P31" i="1"/>
  <c r="L31" i="1"/>
  <c r="D31" i="1"/>
  <c r="EA30" i="1"/>
  <c r="DY30" i="1"/>
  <c r="DZ30" i="1" s="1"/>
  <c r="EB30" i="1" s="1"/>
  <c r="DQ30" i="1"/>
  <c r="DL30" i="1"/>
  <c r="DJ30" i="1"/>
  <c r="DK30" i="1" s="1"/>
  <c r="DM30" i="1" s="1"/>
  <c r="DB30" i="1"/>
  <c r="CW30" i="1"/>
  <c r="CV30" i="1"/>
  <c r="CX30" i="1" s="1"/>
  <c r="CU30" i="1"/>
  <c r="CM30" i="1"/>
  <c r="CH30" i="1"/>
  <c r="CG30" i="1"/>
  <c r="CF30" i="1"/>
  <c r="BX30" i="1"/>
  <c r="BS30" i="1"/>
  <c r="BQ30" i="1"/>
  <c r="BR30" i="1" s="1"/>
  <c r="BT30" i="1" s="1"/>
  <c r="BI30" i="1"/>
  <c r="BA30" i="1"/>
  <c r="AZ30" i="1"/>
  <c r="AY30" i="1"/>
  <c r="AX30" i="1"/>
  <c r="BB30" i="1" s="1"/>
  <c r="BC30" i="1" s="1"/>
  <c r="BE30" i="1" s="1"/>
  <c r="AW30" i="1"/>
  <c r="AV30" i="1"/>
  <c r="AU30" i="1"/>
  <c r="BD30" i="1" s="1"/>
  <c r="AT30" i="1"/>
  <c r="AO30" i="1"/>
  <c r="AM30" i="1"/>
  <c r="AN30" i="1" s="1"/>
  <c r="AP30" i="1" s="1"/>
  <c r="AE30" i="1"/>
  <c r="Z30" i="1"/>
  <c r="Y30" i="1"/>
  <c r="AA30" i="1" s="1"/>
  <c r="X30" i="1"/>
  <c r="P30" i="1"/>
  <c r="L30" i="1"/>
  <c r="D30" i="1"/>
  <c r="EA29" i="1"/>
  <c r="DY29" i="1"/>
  <c r="DZ29" i="1" s="1"/>
  <c r="EB29" i="1" s="1"/>
  <c r="DQ29" i="1"/>
  <c r="DL29" i="1"/>
  <c r="DK29" i="1"/>
  <c r="DM29" i="1" s="1"/>
  <c r="DJ29" i="1"/>
  <c r="DB29" i="1"/>
  <c r="CW29" i="1"/>
  <c r="CU29" i="1"/>
  <c r="CM29" i="1"/>
  <c r="CH29" i="1"/>
  <c r="CF29" i="1"/>
  <c r="CV29" i="1" s="1"/>
  <c r="CX29" i="1" s="1"/>
  <c r="BX29" i="1"/>
  <c r="BS29" i="1"/>
  <c r="BQ29" i="1"/>
  <c r="BR29" i="1" s="1"/>
  <c r="BT29" i="1" s="1"/>
  <c r="BI29" i="1"/>
  <c r="BA29" i="1"/>
  <c r="AZ29" i="1"/>
  <c r="AY29" i="1"/>
  <c r="AX29" i="1"/>
  <c r="AW29" i="1"/>
  <c r="AV29" i="1"/>
  <c r="AU29" i="1"/>
  <c r="BD29" i="1" s="1"/>
  <c r="AT29" i="1"/>
  <c r="AO29" i="1"/>
  <c r="AN29" i="1"/>
  <c r="AP29" i="1" s="1"/>
  <c r="AM29" i="1"/>
  <c r="AE29" i="1"/>
  <c r="Z29" i="1"/>
  <c r="X29" i="1"/>
  <c r="P29" i="1"/>
  <c r="L29" i="1"/>
  <c r="Y29" i="1" s="1"/>
  <c r="AA29" i="1" s="1"/>
  <c r="D29" i="1"/>
  <c r="EA28" i="1"/>
  <c r="DZ28" i="1"/>
  <c r="EB28" i="1" s="1"/>
  <c r="DY28" i="1"/>
  <c r="DQ28" i="1"/>
  <c r="DL28" i="1"/>
  <c r="DJ28" i="1"/>
  <c r="DB28" i="1"/>
  <c r="CW28" i="1"/>
  <c r="CU28" i="1"/>
  <c r="CV28" i="1" s="1"/>
  <c r="CX28" i="1" s="1"/>
  <c r="CM28" i="1"/>
  <c r="CH28" i="1"/>
  <c r="CF28" i="1"/>
  <c r="BX28" i="1"/>
  <c r="BS28" i="1"/>
  <c r="BR28" i="1"/>
  <c r="BT28" i="1" s="1"/>
  <c r="BQ28" i="1"/>
  <c r="BI28" i="1"/>
  <c r="BD28" i="1"/>
  <c r="BA28" i="1"/>
  <c r="AZ28" i="1"/>
  <c r="AY28" i="1"/>
  <c r="AX28" i="1"/>
  <c r="AW28" i="1"/>
  <c r="AV28" i="1"/>
  <c r="BB28" i="1" s="1"/>
  <c r="BC28" i="1" s="1"/>
  <c r="AU28" i="1"/>
  <c r="AT28" i="1"/>
  <c r="AO28" i="1"/>
  <c r="AM28" i="1"/>
  <c r="AN28" i="1" s="1"/>
  <c r="AE28" i="1"/>
  <c r="AA28" i="1"/>
  <c r="Z28" i="1"/>
  <c r="Y28" i="1"/>
  <c r="X28" i="1"/>
  <c r="P28" i="1"/>
  <c r="L28" i="1"/>
  <c r="D28" i="1"/>
  <c r="EA27" i="1"/>
  <c r="DY27" i="1"/>
  <c r="DZ27" i="1" s="1"/>
  <c r="EB27" i="1" s="1"/>
  <c r="DQ27" i="1"/>
  <c r="DM27" i="1"/>
  <c r="DL27" i="1"/>
  <c r="DK27" i="1"/>
  <c r="DJ27" i="1"/>
  <c r="DB27" i="1"/>
  <c r="CW27" i="1"/>
  <c r="CU27" i="1"/>
  <c r="CV27" i="1" s="1"/>
  <c r="CX27" i="1" s="1"/>
  <c r="CM27" i="1"/>
  <c r="CH27" i="1"/>
  <c r="CG27" i="1"/>
  <c r="CI27" i="1" s="1"/>
  <c r="CF27" i="1"/>
  <c r="BX27" i="1"/>
  <c r="BS27" i="1"/>
  <c r="BQ27" i="1"/>
  <c r="BI27" i="1"/>
  <c r="BA27" i="1"/>
  <c r="AZ27" i="1"/>
  <c r="AY27" i="1"/>
  <c r="AX27" i="1"/>
  <c r="AW27" i="1"/>
  <c r="BB27" i="1" s="1"/>
  <c r="AV27" i="1"/>
  <c r="AU27" i="1"/>
  <c r="BD27" i="1" s="1"/>
  <c r="AT27" i="1"/>
  <c r="AO27" i="1"/>
  <c r="AM27" i="1"/>
  <c r="AN27" i="1" s="1"/>
  <c r="AP27" i="1" s="1"/>
  <c r="AE27" i="1"/>
  <c r="Z27" i="1"/>
  <c r="X27" i="1"/>
  <c r="Y27" i="1" s="1"/>
  <c r="AA27" i="1" s="1"/>
  <c r="P27" i="1"/>
  <c r="L27" i="1"/>
  <c r="D27" i="1"/>
  <c r="EB26" i="1"/>
  <c r="EA26" i="1"/>
  <c r="DY26" i="1"/>
  <c r="DZ26" i="1" s="1"/>
  <c r="DQ26" i="1"/>
  <c r="DL26" i="1"/>
  <c r="DJ26" i="1"/>
  <c r="DK26" i="1" s="1"/>
  <c r="DM26" i="1" s="1"/>
  <c r="DB26" i="1"/>
  <c r="CW26" i="1"/>
  <c r="CV26" i="1"/>
  <c r="CX26" i="1" s="1"/>
  <c r="CU26" i="1"/>
  <c r="CM26" i="1"/>
  <c r="CH26" i="1"/>
  <c r="CF26" i="1"/>
  <c r="CG26" i="1" s="1"/>
  <c r="CI26" i="1" s="1"/>
  <c r="BX26" i="1"/>
  <c r="BS26" i="1"/>
  <c r="BQ26" i="1"/>
  <c r="BR26" i="1" s="1"/>
  <c r="BT26" i="1" s="1"/>
  <c r="BI26" i="1"/>
  <c r="BA26" i="1"/>
  <c r="AZ26" i="1"/>
  <c r="AY26" i="1"/>
  <c r="AX26" i="1"/>
  <c r="BB26" i="1" s="1"/>
  <c r="BC26" i="1" s="1"/>
  <c r="BE26" i="1" s="1"/>
  <c r="AW26" i="1"/>
  <c r="AV26" i="1"/>
  <c r="AU26" i="1"/>
  <c r="BD26" i="1" s="1"/>
  <c r="AT26" i="1"/>
  <c r="AO26" i="1"/>
  <c r="AM26" i="1"/>
  <c r="AN26" i="1" s="1"/>
  <c r="AP26" i="1" s="1"/>
  <c r="AE26" i="1"/>
  <c r="Z26" i="1"/>
  <c r="Y26" i="1"/>
  <c r="AA26" i="1" s="1"/>
  <c r="X26" i="1"/>
  <c r="P26" i="1"/>
  <c r="L26" i="1"/>
  <c r="D26" i="1"/>
  <c r="EA25" i="1"/>
  <c r="DY25" i="1"/>
  <c r="DZ25" i="1" s="1"/>
  <c r="EB25" i="1" s="1"/>
  <c r="DQ25" i="1"/>
  <c r="DL25" i="1"/>
  <c r="DK25" i="1"/>
  <c r="DM25" i="1" s="1"/>
  <c r="DJ25" i="1"/>
  <c r="DB25" i="1"/>
  <c r="CW25" i="1"/>
  <c r="CU25" i="1"/>
  <c r="CV25" i="1" s="1"/>
  <c r="CX25" i="1" s="1"/>
  <c r="CM25" i="1"/>
  <c r="CH25" i="1"/>
  <c r="CF25" i="1"/>
  <c r="CG25" i="1" s="1"/>
  <c r="CI25" i="1" s="1"/>
  <c r="BX25" i="1"/>
  <c r="BS25" i="1"/>
  <c r="BQ25" i="1"/>
  <c r="BR25" i="1" s="1"/>
  <c r="BT25" i="1" s="1"/>
  <c r="BI25" i="1"/>
  <c r="BA25" i="1"/>
  <c r="AZ25" i="1"/>
  <c r="AY25" i="1"/>
  <c r="AX25" i="1"/>
  <c r="AW25" i="1"/>
  <c r="AV25" i="1"/>
  <c r="AU25" i="1"/>
  <c r="BD25" i="1" s="1"/>
  <c r="AT25" i="1"/>
  <c r="AO25" i="1"/>
  <c r="AN25" i="1"/>
  <c r="AP25" i="1" s="1"/>
  <c r="AM25" i="1"/>
  <c r="AE25" i="1"/>
  <c r="Z25" i="1"/>
  <c r="X25" i="1"/>
  <c r="P25" i="1"/>
  <c r="L25" i="1"/>
  <c r="D25" i="1"/>
  <c r="EA24" i="1"/>
  <c r="DZ24" i="1"/>
  <c r="EB24" i="1" s="1"/>
  <c r="DY24" i="1"/>
  <c r="DQ24" i="1"/>
  <c r="DL24" i="1"/>
  <c r="DJ24" i="1"/>
  <c r="DK24" i="1" s="1"/>
  <c r="DM24" i="1" s="1"/>
  <c r="DB24" i="1"/>
  <c r="CW24" i="1"/>
  <c r="CU24" i="1"/>
  <c r="CV24" i="1" s="1"/>
  <c r="CX24" i="1" s="1"/>
  <c r="CM24" i="1"/>
  <c r="CH24" i="1"/>
  <c r="CF24" i="1"/>
  <c r="CG24" i="1" s="1"/>
  <c r="CI24" i="1" s="1"/>
  <c r="BX24" i="1"/>
  <c r="BS24" i="1"/>
  <c r="BR24" i="1"/>
  <c r="BT24" i="1" s="1"/>
  <c r="BQ24" i="1"/>
  <c r="BI24" i="1"/>
  <c r="BD24" i="1"/>
  <c r="BA24" i="1"/>
  <c r="AZ24" i="1"/>
  <c r="AY24" i="1"/>
  <c r="AX24" i="1"/>
  <c r="AW24" i="1"/>
  <c r="AV24" i="1"/>
  <c r="BB24" i="1" s="1"/>
  <c r="BC24" i="1" s="1"/>
  <c r="AU24" i="1"/>
  <c r="AT24" i="1"/>
  <c r="AO24" i="1"/>
  <c r="AM24" i="1"/>
  <c r="AN24" i="1" s="1"/>
  <c r="AE24" i="1"/>
  <c r="AA24" i="1"/>
  <c r="Z24" i="1"/>
  <c r="X24" i="1"/>
  <c r="Y24" i="1" s="1"/>
  <c r="P24" i="1"/>
  <c r="L24" i="1"/>
  <c r="D24" i="1"/>
  <c r="EA23" i="1"/>
  <c r="DY23" i="1"/>
  <c r="DZ23" i="1" s="1"/>
  <c r="EB23" i="1" s="1"/>
  <c r="DQ23" i="1"/>
  <c r="DL23" i="1"/>
  <c r="DJ23" i="1"/>
  <c r="DK23" i="1" s="1"/>
  <c r="DM23" i="1" s="1"/>
  <c r="DB23" i="1"/>
  <c r="CW23" i="1"/>
  <c r="CU23" i="1"/>
  <c r="CV23" i="1" s="1"/>
  <c r="CX23" i="1" s="1"/>
  <c r="CM23" i="1"/>
  <c r="CH23" i="1"/>
  <c r="CG23" i="1"/>
  <c r="CI23" i="1" s="1"/>
  <c r="CF23" i="1"/>
  <c r="BX23" i="1"/>
  <c r="BS23" i="1"/>
  <c r="BQ23" i="1"/>
  <c r="BI23" i="1"/>
  <c r="BA23" i="1"/>
  <c r="AZ23" i="1"/>
  <c r="AY23" i="1"/>
  <c r="AX23" i="1"/>
  <c r="AW23" i="1"/>
  <c r="BB23" i="1" s="1"/>
  <c r="BC23" i="1" s="1"/>
  <c r="BE23" i="1" s="1"/>
  <c r="AV23" i="1"/>
  <c r="AU23" i="1"/>
  <c r="BD23" i="1" s="1"/>
  <c r="AT23" i="1"/>
  <c r="AO23" i="1"/>
  <c r="AM23" i="1"/>
  <c r="AE23" i="1"/>
  <c r="Z23" i="1"/>
  <c r="X23" i="1"/>
  <c r="Y23" i="1" s="1"/>
  <c r="AA23" i="1" s="1"/>
  <c r="P23" i="1"/>
  <c r="L23" i="1"/>
  <c r="D23" i="1"/>
  <c r="EA22" i="1"/>
  <c r="DY22" i="1"/>
  <c r="DZ22" i="1" s="1"/>
  <c r="EB22" i="1" s="1"/>
  <c r="DQ22" i="1"/>
  <c r="DL22" i="1"/>
  <c r="DJ22" i="1"/>
  <c r="DK22" i="1" s="1"/>
  <c r="DM22" i="1" s="1"/>
  <c r="DB22" i="1"/>
  <c r="CW22" i="1"/>
  <c r="CV22" i="1"/>
  <c r="CX22" i="1" s="1"/>
  <c r="CU22" i="1"/>
  <c r="CM22" i="1"/>
  <c r="CH22" i="1"/>
  <c r="CF22" i="1"/>
  <c r="BX22" i="1"/>
  <c r="BT22" i="1"/>
  <c r="BS22" i="1"/>
  <c r="BQ22" i="1"/>
  <c r="BR22" i="1" s="1"/>
  <c r="BI22" i="1"/>
  <c r="BA22" i="1"/>
  <c r="AZ22" i="1"/>
  <c r="AY22" i="1"/>
  <c r="AX22" i="1"/>
  <c r="BB22" i="1" s="1"/>
  <c r="BC22" i="1" s="1"/>
  <c r="BE22" i="1" s="1"/>
  <c r="AW22" i="1"/>
  <c r="AV22" i="1"/>
  <c r="AU22" i="1"/>
  <c r="BD22" i="1" s="1"/>
  <c r="AT22" i="1"/>
  <c r="AO22" i="1"/>
  <c r="AM22" i="1"/>
  <c r="AN22" i="1" s="1"/>
  <c r="AP22" i="1" s="1"/>
  <c r="AE22" i="1"/>
  <c r="Z22" i="1"/>
  <c r="Y22" i="1"/>
  <c r="AA22" i="1" s="1"/>
  <c r="X22" i="1"/>
  <c r="P22" i="1"/>
  <c r="L22" i="1"/>
  <c r="D22" i="1"/>
  <c r="EA21" i="1"/>
  <c r="DZ21" i="1"/>
  <c r="EB21" i="1" s="1"/>
  <c r="DY21" i="1"/>
  <c r="DQ21" i="1"/>
  <c r="DL21" i="1"/>
  <c r="DK21" i="1"/>
  <c r="DJ21" i="1"/>
  <c r="DB21" i="1"/>
  <c r="CW21" i="1"/>
  <c r="CU21" i="1"/>
  <c r="CM21" i="1"/>
  <c r="CH21" i="1"/>
  <c r="CF21" i="1"/>
  <c r="BX21" i="1"/>
  <c r="BS21" i="1"/>
  <c r="BR21" i="1"/>
  <c r="BT21" i="1" s="1"/>
  <c r="BQ21" i="1"/>
  <c r="BI21" i="1"/>
  <c r="BA21" i="1"/>
  <c r="AZ21" i="1"/>
  <c r="AY21" i="1"/>
  <c r="AX21" i="1"/>
  <c r="AW21" i="1"/>
  <c r="AV21" i="1"/>
  <c r="AU21" i="1"/>
  <c r="BD21" i="1" s="1"/>
  <c r="AT21" i="1"/>
  <c r="AO21" i="1"/>
  <c r="AN21" i="1"/>
  <c r="AP21" i="1" s="1"/>
  <c r="AM21" i="1"/>
  <c r="AE21" i="1"/>
  <c r="Z21" i="1"/>
  <c r="X21" i="1"/>
  <c r="P21" i="1"/>
  <c r="L21" i="1"/>
  <c r="Y21" i="1" s="1"/>
  <c r="AA21" i="1" s="1"/>
  <c r="D21" i="1"/>
  <c r="EA20" i="1"/>
  <c r="DZ20" i="1"/>
  <c r="DY20" i="1"/>
  <c r="DQ20" i="1"/>
  <c r="DM20" i="1"/>
  <c r="DL20" i="1"/>
  <c r="DJ20" i="1"/>
  <c r="DB20" i="1"/>
  <c r="CW20" i="1"/>
  <c r="CU20" i="1"/>
  <c r="CM20" i="1"/>
  <c r="CH20" i="1"/>
  <c r="CG20" i="1"/>
  <c r="CI20" i="1" s="1"/>
  <c r="CF20" i="1"/>
  <c r="DK20" i="1" s="1"/>
  <c r="BX20" i="1"/>
  <c r="BS20" i="1"/>
  <c r="BQ20" i="1"/>
  <c r="BI20" i="1"/>
  <c r="BA20" i="1"/>
  <c r="AZ20" i="1"/>
  <c r="AY20" i="1"/>
  <c r="AX20" i="1"/>
  <c r="AW20" i="1"/>
  <c r="AV20" i="1"/>
  <c r="BB20" i="1" s="1"/>
  <c r="BC20" i="1" s="1"/>
  <c r="AU20" i="1"/>
  <c r="BD20" i="1" s="1"/>
  <c r="AT20" i="1"/>
  <c r="AO20" i="1"/>
  <c r="AM20" i="1"/>
  <c r="AE20" i="1"/>
  <c r="Z20" i="1"/>
  <c r="X20" i="1"/>
  <c r="Y20" i="1" s="1"/>
  <c r="AA20" i="1" s="1"/>
  <c r="P20" i="1"/>
  <c r="L20" i="1"/>
  <c r="D20" i="1"/>
  <c r="EA19" i="1"/>
  <c r="EB19" i="1" s="1"/>
  <c r="DZ19" i="1"/>
  <c r="DY19" i="1"/>
  <c r="DQ19" i="1"/>
  <c r="DL19" i="1"/>
  <c r="DJ19" i="1"/>
  <c r="DK19" i="1" s="1"/>
  <c r="DM19" i="1" s="1"/>
  <c r="DB19" i="1"/>
  <c r="CW19" i="1"/>
  <c r="CU19" i="1"/>
  <c r="CV19" i="1" s="1"/>
  <c r="CX19" i="1" s="1"/>
  <c r="CM19" i="1"/>
  <c r="CH19" i="1"/>
  <c r="CG19" i="1"/>
  <c r="CI19" i="1" s="1"/>
  <c r="CF19" i="1"/>
  <c r="BX19" i="1"/>
  <c r="BS19" i="1"/>
  <c r="BQ19" i="1"/>
  <c r="BI19" i="1"/>
  <c r="BD19" i="1"/>
  <c r="BA19" i="1"/>
  <c r="AZ19" i="1"/>
  <c r="AY19" i="1"/>
  <c r="AX19" i="1"/>
  <c r="AW19" i="1"/>
  <c r="BB19" i="1" s="1"/>
  <c r="BC19" i="1" s="1"/>
  <c r="BE19" i="1" s="1"/>
  <c r="AV19" i="1"/>
  <c r="AU19" i="1"/>
  <c r="AT19" i="1"/>
  <c r="AO19" i="1"/>
  <c r="AM19" i="1"/>
  <c r="AN19" i="1" s="1"/>
  <c r="AP19" i="1" s="1"/>
  <c r="AE19" i="1"/>
  <c r="Z19" i="1"/>
  <c r="X19" i="1"/>
  <c r="Y19" i="1" s="1"/>
  <c r="AA19" i="1" s="1"/>
  <c r="P19" i="1"/>
  <c r="L19" i="1"/>
  <c r="D19" i="1"/>
  <c r="EA18" i="1"/>
  <c r="DY18" i="1"/>
  <c r="DZ18" i="1" s="1"/>
  <c r="EB18" i="1" s="1"/>
  <c r="DQ18" i="1"/>
  <c r="DL18" i="1"/>
  <c r="DJ18" i="1"/>
  <c r="DK18" i="1" s="1"/>
  <c r="DM18" i="1" s="1"/>
  <c r="DB18" i="1"/>
  <c r="CW18" i="1"/>
  <c r="CV18" i="1"/>
  <c r="CX18" i="1" s="1"/>
  <c r="CU18" i="1"/>
  <c r="CM18" i="1"/>
  <c r="CH18" i="1"/>
  <c r="CF18" i="1"/>
  <c r="BX18" i="1"/>
  <c r="BS18" i="1"/>
  <c r="BQ18" i="1"/>
  <c r="BR18" i="1" s="1"/>
  <c r="BT18" i="1" s="1"/>
  <c r="BI18" i="1"/>
  <c r="BA18" i="1"/>
  <c r="AZ18" i="1"/>
  <c r="AY18" i="1"/>
  <c r="AX18" i="1"/>
  <c r="BB18" i="1" s="1"/>
  <c r="BC18" i="1" s="1"/>
  <c r="AW18" i="1"/>
  <c r="AV18" i="1"/>
  <c r="AU18" i="1"/>
  <c r="BD18" i="1" s="1"/>
  <c r="AT18" i="1"/>
  <c r="AO18" i="1"/>
  <c r="AM18" i="1"/>
  <c r="AN18" i="1" s="1"/>
  <c r="AP18" i="1" s="1"/>
  <c r="AE18" i="1"/>
  <c r="Z18" i="1"/>
  <c r="Y18" i="1"/>
  <c r="AA18" i="1" s="1"/>
  <c r="X18" i="1"/>
  <c r="P18" i="1"/>
  <c r="L18" i="1"/>
  <c r="D18" i="1"/>
  <c r="EA17" i="1"/>
  <c r="DY17" i="1"/>
  <c r="DZ17" i="1" s="1"/>
  <c r="EB17" i="1" s="1"/>
  <c r="DQ17" i="1"/>
  <c r="DL17" i="1"/>
  <c r="DJ17" i="1"/>
  <c r="DB17" i="1"/>
  <c r="CW17" i="1"/>
  <c r="CU17" i="1"/>
  <c r="CM17" i="1"/>
  <c r="CH17" i="1"/>
  <c r="CF17" i="1"/>
  <c r="CG17" i="1" s="1"/>
  <c r="CI17" i="1" s="1"/>
  <c r="BX17" i="1"/>
  <c r="BS17" i="1"/>
  <c r="BQ17" i="1"/>
  <c r="BR17" i="1" s="1"/>
  <c r="BT17" i="1" s="1"/>
  <c r="BI17" i="1"/>
  <c r="BA17" i="1"/>
  <c r="AZ17" i="1"/>
  <c r="AY17" i="1"/>
  <c r="AX17" i="1"/>
  <c r="AW17" i="1"/>
  <c r="AV17" i="1"/>
  <c r="BB17" i="1" s="1"/>
  <c r="BC17" i="1" s="1"/>
  <c r="AU17" i="1"/>
  <c r="BD17" i="1" s="1"/>
  <c r="AT17" i="1"/>
  <c r="AO17" i="1"/>
  <c r="AN17" i="1"/>
  <c r="AP17" i="1" s="1"/>
  <c r="AM17" i="1"/>
  <c r="AE17" i="1"/>
  <c r="Z17" i="1"/>
  <c r="X17" i="1"/>
  <c r="P17" i="1"/>
  <c r="L17" i="1"/>
  <c r="Y17" i="1" s="1"/>
  <c r="AA17" i="1" s="1"/>
  <c r="D17" i="1"/>
  <c r="EA16" i="1"/>
  <c r="DZ16" i="1"/>
  <c r="EB16" i="1" s="1"/>
  <c r="DY16" i="1"/>
  <c r="DQ16" i="1"/>
  <c r="DL16" i="1"/>
  <c r="DJ16" i="1"/>
  <c r="DB16" i="1"/>
  <c r="CW16" i="1"/>
  <c r="CU16" i="1"/>
  <c r="CV16" i="1" s="1"/>
  <c r="CX16" i="1" s="1"/>
  <c r="CM16" i="1"/>
  <c r="CH16" i="1"/>
  <c r="CF16" i="1"/>
  <c r="CG16" i="1" s="1"/>
  <c r="CI16" i="1" s="1"/>
  <c r="BX16" i="1"/>
  <c r="BS16" i="1"/>
  <c r="BQ16" i="1"/>
  <c r="BI16" i="1"/>
  <c r="BD16" i="1"/>
  <c r="BA16" i="1"/>
  <c r="AZ16" i="1"/>
  <c r="AY16" i="1"/>
  <c r="AX16" i="1"/>
  <c r="AW16" i="1"/>
  <c r="AV16" i="1"/>
  <c r="BB16" i="1" s="1"/>
  <c r="BC16" i="1" s="1"/>
  <c r="BE16" i="1" s="1"/>
  <c r="AU16" i="1"/>
  <c r="AT16" i="1"/>
  <c r="AO16" i="1"/>
  <c r="AM16" i="1"/>
  <c r="AE16" i="1"/>
  <c r="Z16" i="1"/>
  <c r="X16" i="1"/>
  <c r="Y16" i="1" s="1"/>
  <c r="AA16" i="1" s="1"/>
  <c r="P16" i="1"/>
  <c r="L16" i="1"/>
  <c r="D16" i="1"/>
  <c r="EA15" i="1"/>
  <c r="EB15" i="1" s="1"/>
  <c r="DZ15" i="1"/>
  <c r="DY15" i="1"/>
  <c r="DQ15" i="1"/>
  <c r="DL15" i="1"/>
  <c r="DJ15" i="1"/>
  <c r="DK15" i="1" s="1"/>
  <c r="DM15" i="1" s="1"/>
  <c r="DB15" i="1"/>
  <c r="CW15" i="1"/>
  <c r="CU15" i="1"/>
  <c r="CV15" i="1" s="1"/>
  <c r="CX15" i="1" s="1"/>
  <c r="CM15" i="1"/>
  <c r="CH15" i="1"/>
  <c r="CG15" i="1"/>
  <c r="CI15" i="1" s="1"/>
  <c r="CF15" i="1"/>
  <c r="BX15" i="1"/>
  <c r="BS15" i="1"/>
  <c r="BQ15" i="1"/>
  <c r="BI15" i="1"/>
  <c r="BD15" i="1"/>
  <c r="BA15" i="1"/>
  <c r="AZ15" i="1"/>
  <c r="AY15" i="1"/>
  <c r="AX15" i="1"/>
  <c r="AW15" i="1"/>
  <c r="BB15" i="1" s="1"/>
  <c r="BC15" i="1" s="1"/>
  <c r="BE15" i="1" s="1"/>
  <c r="AV15" i="1"/>
  <c r="AU15" i="1"/>
  <c r="AT15" i="1"/>
  <c r="AO15" i="1"/>
  <c r="AM15" i="1"/>
  <c r="AN15" i="1" s="1"/>
  <c r="AP15" i="1" s="1"/>
  <c r="AE15" i="1"/>
  <c r="Z15" i="1"/>
  <c r="Y15" i="1"/>
  <c r="AA15" i="1" s="1"/>
  <c r="X15" i="1"/>
  <c r="BR15" i="1" s="1"/>
  <c r="BT15" i="1" s="1"/>
  <c r="P15" i="1"/>
  <c r="L15" i="1"/>
  <c r="D15" i="1"/>
  <c r="EA14" i="1"/>
  <c r="DY14" i="1"/>
  <c r="DZ14" i="1" s="1"/>
  <c r="EB14" i="1" s="1"/>
  <c r="DQ14" i="1"/>
  <c r="DL14" i="1"/>
  <c r="DK14" i="1"/>
  <c r="DM14" i="1" s="1"/>
  <c r="DJ14" i="1"/>
  <c r="DB14" i="1"/>
  <c r="CW14" i="1"/>
  <c r="CV14" i="1"/>
  <c r="CX14" i="1" s="1"/>
  <c r="CU14" i="1"/>
  <c r="CM14" i="1"/>
  <c r="CH14" i="1"/>
  <c r="CF14" i="1"/>
  <c r="BX14" i="1"/>
  <c r="BS14" i="1"/>
  <c r="BQ14" i="1"/>
  <c r="BI14" i="1"/>
  <c r="BA14" i="1"/>
  <c r="AZ14" i="1"/>
  <c r="AY14" i="1"/>
  <c r="AX14" i="1"/>
  <c r="BB14" i="1" s="1"/>
  <c r="BC14" i="1" s="1"/>
  <c r="BE14" i="1" s="1"/>
  <c r="AW14" i="1"/>
  <c r="AV14" i="1"/>
  <c r="AU14" i="1"/>
  <c r="BD14" i="1" s="1"/>
  <c r="AT14" i="1"/>
  <c r="AO14" i="1"/>
  <c r="AN14" i="1"/>
  <c r="AP14" i="1" s="1"/>
  <c r="AM14" i="1"/>
  <c r="AE14" i="1"/>
  <c r="Z14" i="1"/>
  <c r="X14" i="1"/>
  <c r="P14" i="1"/>
  <c r="L14" i="1"/>
  <c r="Y14" i="1" s="1"/>
  <c r="AA14" i="1" s="1"/>
  <c r="D14" i="1"/>
  <c r="EA13" i="1"/>
  <c r="DY13" i="1"/>
  <c r="DZ13" i="1" s="1"/>
  <c r="EB13" i="1" s="1"/>
  <c r="DQ13" i="1"/>
  <c r="DL13" i="1"/>
  <c r="DJ13" i="1"/>
  <c r="DB13" i="1"/>
  <c r="CW13" i="1"/>
  <c r="CU13" i="1"/>
  <c r="CM13" i="1"/>
  <c r="CH13" i="1"/>
  <c r="CF13" i="1"/>
  <c r="BX13" i="1"/>
  <c r="BS13" i="1"/>
  <c r="BQ13" i="1"/>
  <c r="BR13" i="1" s="1"/>
  <c r="BT13" i="1" s="1"/>
  <c r="BI13" i="1"/>
  <c r="BA13" i="1"/>
  <c r="AZ13" i="1"/>
  <c r="AY13" i="1"/>
  <c r="AX13" i="1"/>
  <c r="AW13" i="1"/>
  <c r="AV13" i="1"/>
  <c r="AU13" i="1"/>
  <c r="BD13" i="1" s="1"/>
  <c r="AT13" i="1"/>
  <c r="AO13" i="1"/>
  <c r="AN13" i="1"/>
  <c r="AM13" i="1"/>
  <c r="AE13" i="1"/>
  <c r="Z13" i="1"/>
  <c r="X13" i="1"/>
  <c r="P13" i="1"/>
  <c r="L13" i="1"/>
  <c r="Y13" i="1" s="1"/>
  <c r="AA13" i="1" s="1"/>
  <c r="D13" i="1"/>
  <c r="EA12" i="1"/>
  <c r="DZ12" i="1"/>
  <c r="EB12" i="1" s="1"/>
  <c r="DY12" i="1"/>
  <c r="DQ12" i="1"/>
  <c r="DL12" i="1"/>
  <c r="DJ12" i="1"/>
  <c r="DB12" i="1"/>
  <c r="CW12" i="1"/>
  <c r="CU12" i="1"/>
  <c r="CM12" i="1"/>
  <c r="CH12" i="1"/>
  <c r="CF12" i="1"/>
  <c r="DK12" i="1" s="1"/>
  <c r="DM12" i="1" s="1"/>
  <c r="BX12" i="1"/>
  <c r="BS12" i="1"/>
  <c r="BR12" i="1"/>
  <c r="BT12" i="1" s="1"/>
  <c r="BQ12" i="1"/>
  <c r="BI12" i="1"/>
  <c r="BD12" i="1"/>
  <c r="BA12" i="1"/>
  <c r="AZ12" i="1"/>
  <c r="AY12" i="1"/>
  <c r="AX12" i="1"/>
  <c r="AW12" i="1"/>
  <c r="AV12" i="1"/>
  <c r="AU12" i="1"/>
  <c r="AT12" i="1"/>
  <c r="AO12" i="1"/>
  <c r="AM12" i="1"/>
  <c r="AE12" i="1"/>
  <c r="Z12" i="1"/>
  <c r="X12" i="1"/>
  <c r="P12" i="1"/>
  <c r="L12" i="1"/>
  <c r="D12" i="1"/>
  <c r="EA11" i="1"/>
  <c r="EB11" i="1" s="1"/>
  <c r="DZ11" i="1"/>
  <c r="DY11" i="1"/>
  <c r="DQ11" i="1"/>
  <c r="DM11" i="1"/>
  <c r="DL11" i="1"/>
  <c r="DJ11" i="1"/>
  <c r="DK11" i="1" s="1"/>
  <c r="DB11" i="1"/>
  <c r="CW11" i="1"/>
  <c r="CV11" i="1"/>
  <c r="CX11" i="1" s="1"/>
  <c r="CU11" i="1"/>
  <c r="CM11" i="1"/>
  <c r="CH11" i="1"/>
  <c r="CG11" i="1"/>
  <c r="CI11" i="1" s="1"/>
  <c r="CF11" i="1"/>
  <c r="BX11" i="1"/>
  <c r="BS11" i="1"/>
  <c r="BQ11" i="1"/>
  <c r="BI11" i="1"/>
  <c r="BD11" i="1"/>
  <c r="BA11" i="1"/>
  <c r="AZ11" i="1"/>
  <c r="AY11" i="1"/>
  <c r="AX11" i="1"/>
  <c r="AW11" i="1"/>
  <c r="BB11" i="1" s="1"/>
  <c r="BC11" i="1" s="1"/>
  <c r="BE11" i="1" s="1"/>
  <c r="AV11" i="1"/>
  <c r="AU11" i="1"/>
  <c r="AT11" i="1"/>
  <c r="AO11" i="1"/>
  <c r="AM11" i="1"/>
  <c r="AE11" i="1"/>
  <c r="Z11" i="1"/>
  <c r="X11" i="1"/>
  <c r="BR11" i="1" s="1"/>
  <c r="BT11" i="1" s="1"/>
  <c r="P11" i="1"/>
  <c r="L11" i="1"/>
  <c r="D11" i="1"/>
  <c r="EA10" i="1"/>
  <c r="DY10" i="1"/>
  <c r="DQ10" i="1"/>
  <c r="DL10" i="1"/>
  <c r="DJ10" i="1"/>
  <c r="DK10" i="1" s="1"/>
  <c r="DM10" i="1" s="1"/>
  <c r="DB10" i="1"/>
  <c r="CW10" i="1"/>
  <c r="CV10" i="1"/>
  <c r="CU10" i="1"/>
  <c r="CM10" i="1"/>
  <c r="CH10" i="1"/>
  <c r="CF10" i="1"/>
  <c r="BX10" i="1"/>
  <c r="BS10" i="1"/>
  <c r="BQ10" i="1"/>
  <c r="BI10" i="1"/>
  <c r="BA10" i="1"/>
  <c r="AZ10" i="1"/>
  <c r="AY10" i="1"/>
  <c r="AX10" i="1"/>
  <c r="BB10" i="1" s="1"/>
  <c r="BC10" i="1" s="1"/>
  <c r="BE10" i="1" s="1"/>
  <c r="AW10" i="1"/>
  <c r="AV10" i="1"/>
  <c r="AU10" i="1"/>
  <c r="BD10" i="1" s="1"/>
  <c r="AT10" i="1"/>
  <c r="AO10" i="1"/>
  <c r="AM10" i="1"/>
  <c r="AN10" i="1" s="1"/>
  <c r="AP10" i="1" s="1"/>
  <c r="AE10" i="1"/>
  <c r="Z10" i="1"/>
  <c r="X10" i="1"/>
  <c r="Y10" i="1" s="1"/>
  <c r="AA10" i="1" s="1"/>
  <c r="P10" i="1"/>
  <c r="L10" i="1"/>
  <c r="D10" i="1"/>
  <c r="EA9" i="1"/>
  <c r="DY9" i="1"/>
  <c r="DZ9" i="1" s="1"/>
  <c r="EB9" i="1" s="1"/>
  <c r="DQ9" i="1"/>
  <c r="DL9" i="1"/>
  <c r="DJ9" i="1"/>
  <c r="DK9" i="1" s="1"/>
  <c r="DM9" i="1" s="1"/>
  <c r="DB9" i="1"/>
  <c r="CW9" i="1"/>
  <c r="CU9" i="1"/>
  <c r="CM9" i="1"/>
  <c r="CH9" i="1"/>
  <c r="CF9" i="1"/>
  <c r="CG9" i="1" s="1"/>
  <c r="CI9" i="1" s="1"/>
  <c r="BX9" i="1"/>
  <c r="BS9" i="1"/>
  <c r="BR9" i="1"/>
  <c r="BT9" i="1" s="1"/>
  <c r="BQ9" i="1"/>
  <c r="BI9" i="1"/>
  <c r="BA9" i="1"/>
  <c r="AZ9" i="1"/>
  <c r="AY9" i="1"/>
  <c r="AX9" i="1"/>
  <c r="AW9" i="1"/>
  <c r="AV9" i="1"/>
  <c r="BB9" i="1" s="1"/>
  <c r="BC9" i="1" s="1"/>
  <c r="BE9" i="1" s="1"/>
  <c r="AU9" i="1"/>
  <c r="BD9" i="1" s="1"/>
  <c r="AT9" i="1"/>
  <c r="AO9" i="1"/>
  <c r="AM9" i="1"/>
  <c r="AN9" i="1" s="1"/>
  <c r="AP9" i="1" s="1"/>
  <c r="AE9" i="1"/>
  <c r="Z9" i="1"/>
  <c r="Y9" i="1"/>
  <c r="AA9" i="1" s="1"/>
  <c r="X9" i="1"/>
  <c r="P9" i="1"/>
  <c r="L9" i="1"/>
  <c r="D9" i="1"/>
  <c r="EA8" i="1"/>
  <c r="DY8" i="1"/>
  <c r="DZ8" i="1" s="1"/>
  <c r="EB8" i="1" s="1"/>
  <c r="DQ8" i="1"/>
  <c r="DL8" i="1"/>
  <c r="DK8" i="1"/>
  <c r="DM8" i="1" s="1"/>
  <c r="DJ8" i="1"/>
  <c r="DB8" i="1"/>
  <c r="CW8" i="1"/>
  <c r="CU8" i="1"/>
  <c r="CM8" i="1"/>
  <c r="CH8" i="1"/>
  <c r="CF8" i="1"/>
  <c r="CV8" i="1" s="1"/>
  <c r="CX8" i="1" s="1"/>
  <c r="BX8" i="1"/>
  <c r="BS8" i="1"/>
  <c r="BQ8" i="1"/>
  <c r="BR8" i="1" s="1"/>
  <c r="BT8" i="1" s="1"/>
  <c r="BI8" i="1"/>
  <c r="BA8" i="1"/>
  <c r="AZ8" i="1"/>
  <c r="AY8" i="1"/>
  <c r="AX8" i="1"/>
  <c r="AW8" i="1"/>
  <c r="AV8" i="1"/>
  <c r="BB8" i="1" s="1"/>
  <c r="BC8" i="1" s="1"/>
  <c r="AU8" i="1"/>
  <c r="BD8" i="1" s="1"/>
  <c r="AT8" i="1"/>
  <c r="AO8" i="1"/>
  <c r="AN8" i="1"/>
  <c r="AP8" i="1" s="1"/>
  <c r="AM8" i="1"/>
  <c r="AE8" i="1"/>
  <c r="Z8" i="1"/>
  <c r="X8" i="1"/>
  <c r="P8" i="1"/>
  <c r="L8" i="1"/>
  <c r="Y8" i="1" s="1"/>
  <c r="AA8" i="1" s="1"/>
  <c r="D8" i="1"/>
  <c r="EA7" i="1"/>
  <c r="DZ7" i="1"/>
  <c r="EB7" i="1" s="1"/>
  <c r="DY7" i="1"/>
  <c r="DQ7" i="1"/>
  <c r="DL7" i="1"/>
  <c r="DJ7" i="1"/>
  <c r="DB7" i="1"/>
  <c r="CW7" i="1"/>
  <c r="CU7" i="1"/>
  <c r="CV7" i="1" s="1"/>
  <c r="CX7" i="1" s="1"/>
  <c r="CM7" i="1"/>
  <c r="CH7" i="1"/>
  <c r="CF7" i="1"/>
  <c r="DK7" i="1" s="1"/>
  <c r="DM7" i="1" s="1"/>
  <c r="BX7" i="1"/>
  <c r="BS7" i="1"/>
  <c r="BR7" i="1"/>
  <c r="BT7" i="1" s="1"/>
  <c r="BQ7" i="1"/>
  <c r="BI7" i="1"/>
  <c r="BD7" i="1"/>
  <c r="BA7" i="1"/>
  <c r="AZ7" i="1"/>
  <c r="AY7" i="1"/>
  <c r="AX7" i="1"/>
  <c r="AW7" i="1"/>
  <c r="AV7" i="1"/>
  <c r="BB7" i="1" s="1"/>
  <c r="BC7" i="1" s="1"/>
  <c r="BE7" i="1" s="1"/>
  <c r="AU7" i="1"/>
  <c r="AT7" i="1"/>
  <c r="AO7" i="1"/>
  <c r="AM7" i="1"/>
  <c r="AE7" i="1"/>
  <c r="Z7" i="1"/>
  <c r="X7" i="1"/>
  <c r="AN7" i="1" s="1"/>
  <c r="AP7" i="1" s="1"/>
  <c r="P7" i="1"/>
  <c r="L7" i="1"/>
  <c r="D7" i="1"/>
  <c r="EA6" i="1"/>
  <c r="DZ6" i="1"/>
  <c r="EB6" i="1" s="1"/>
  <c r="DY6" i="1"/>
  <c r="DQ6" i="1"/>
  <c r="DL6" i="1"/>
  <c r="DJ6" i="1"/>
  <c r="DK6" i="1" s="1"/>
  <c r="DM6" i="1" s="1"/>
  <c r="DB6" i="1"/>
  <c r="CW6" i="1"/>
  <c r="CU6" i="1"/>
  <c r="CV6" i="1" s="1"/>
  <c r="CX6" i="1" s="1"/>
  <c r="CM6" i="1"/>
  <c r="CH6" i="1"/>
  <c r="CG6" i="1"/>
  <c r="CI6" i="1" s="1"/>
  <c r="CF6" i="1"/>
  <c r="BX6" i="1"/>
  <c r="BS6" i="1"/>
  <c r="BQ6" i="1"/>
  <c r="BI6" i="1"/>
  <c r="BD6" i="1"/>
  <c r="BA6" i="1"/>
  <c r="AZ6" i="1"/>
  <c r="AY6" i="1"/>
  <c r="AX6" i="1"/>
  <c r="AW6" i="1"/>
  <c r="AV6" i="1"/>
  <c r="BB6" i="1" s="1"/>
  <c r="BC6" i="1" s="1"/>
  <c r="BE6" i="1" s="1"/>
  <c r="AU6" i="1"/>
  <c r="AT6" i="1"/>
  <c r="AO6" i="1"/>
  <c r="AM6" i="1"/>
  <c r="AN6" i="1" s="1"/>
  <c r="AP6" i="1" s="1"/>
  <c r="AE6" i="1"/>
  <c r="Z6" i="1"/>
  <c r="X6" i="1"/>
  <c r="BR6" i="1" s="1"/>
  <c r="BT6" i="1" s="1"/>
  <c r="P6" i="1"/>
  <c r="L6" i="1"/>
  <c r="D6" i="1"/>
  <c r="EA5" i="1"/>
  <c r="DY5" i="1"/>
  <c r="DZ5" i="1" s="1"/>
  <c r="EB5" i="1" s="1"/>
  <c r="DQ5" i="1"/>
  <c r="DL5" i="1"/>
  <c r="DJ5" i="1"/>
  <c r="DK5" i="1" s="1"/>
  <c r="DM5" i="1" s="1"/>
  <c r="DB5" i="1"/>
  <c r="CW5" i="1"/>
  <c r="CV5" i="1"/>
  <c r="CX5" i="1" s="1"/>
  <c r="CU5" i="1"/>
  <c r="CM5" i="1"/>
  <c r="CH5" i="1"/>
  <c r="CG5" i="1"/>
  <c r="CI5" i="1" s="1"/>
  <c r="CF5" i="1"/>
  <c r="BX5" i="1"/>
  <c r="BS5" i="1"/>
  <c r="BQ5" i="1"/>
  <c r="BR5" i="1" s="1"/>
  <c r="BT5" i="1" s="1"/>
  <c r="BI5" i="1"/>
  <c r="BA5" i="1"/>
  <c r="AZ5" i="1"/>
  <c r="AY5" i="1"/>
  <c r="AX5" i="1"/>
  <c r="BB5" i="1" s="1"/>
  <c r="BC5" i="1" s="1"/>
  <c r="AW5" i="1"/>
  <c r="AV5" i="1"/>
  <c r="AU5" i="1"/>
  <c r="BD5" i="1" s="1"/>
  <c r="AT5" i="1"/>
  <c r="AO5" i="1"/>
  <c r="AM5" i="1"/>
  <c r="AN5" i="1" s="1"/>
  <c r="AP5" i="1" s="1"/>
  <c r="AE5" i="1"/>
  <c r="Z5" i="1"/>
  <c r="Y5" i="1"/>
  <c r="AA5" i="1" s="1"/>
  <c r="X5" i="1"/>
  <c r="P5" i="1"/>
  <c r="L5" i="1"/>
  <c r="D5" i="1"/>
  <c r="EA4" i="1"/>
  <c r="DY4" i="1"/>
  <c r="DZ4" i="1" s="1"/>
  <c r="EB4" i="1" s="1"/>
  <c r="DQ4" i="1"/>
  <c r="DL4" i="1"/>
  <c r="DK4" i="1"/>
  <c r="DM4" i="1" s="1"/>
  <c r="DJ4" i="1"/>
  <c r="DB4" i="1"/>
  <c r="CW4" i="1"/>
  <c r="CV4" i="1"/>
  <c r="CX4" i="1" s="1"/>
  <c r="CU4" i="1"/>
  <c r="CM4" i="1"/>
  <c r="CH4" i="1"/>
  <c r="CF4" i="1"/>
  <c r="CG4" i="1" s="1"/>
  <c r="CI4" i="1" s="1"/>
  <c r="BX4" i="1"/>
  <c r="BS4" i="1"/>
  <c r="BQ4" i="1"/>
  <c r="BR4" i="1" s="1"/>
  <c r="BT4" i="1" s="1"/>
  <c r="BI4" i="1"/>
  <c r="BA4" i="1"/>
  <c r="AZ4" i="1"/>
  <c r="AY4" i="1"/>
  <c r="AX4" i="1"/>
  <c r="BB4" i="1" s="1"/>
  <c r="BC4" i="1" s="1"/>
  <c r="AW4" i="1"/>
  <c r="AV4" i="1"/>
  <c r="AU4" i="1"/>
  <c r="BD4" i="1" s="1"/>
  <c r="AT4" i="1"/>
  <c r="AO4" i="1"/>
  <c r="AN4" i="1"/>
  <c r="AP4" i="1" s="1"/>
  <c r="AM4" i="1"/>
  <c r="AE4" i="1"/>
  <c r="Z4" i="1"/>
  <c r="X4" i="1"/>
  <c r="P4" i="1"/>
  <c r="L4" i="1"/>
  <c r="Y4" i="1" s="1"/>
  <c r="AA4" i="1" s="1"/>
  <c r="D4" i="1"/>
  <c r="EA3" i="1"/>
  <c r="DZ3" i="1"/>
  <c r="EB3" i="1" s="1"/>
  <c r="DY3" i="1"/>
  <c r="DQ3" i="1"/>
  <c r="DQ103" i="1" s="1"/>
  <c r="DL3" i="1"/>
  <c r="DJ3" i="1"/>
  <c r="DK3" i="1" s="1"/>
  <c r="DM3" i="1" s="1"/>
  <c r="DB3" i="1"/>
  <c r="DB103" i="1" s="1"/>
  <c r="CW3" i="1"/>
  <c r="CU3" i="1"/>
  <c r="CM3" i="1"/>
  <c r="CM103" i="1" s="1"/>
  <c r="CH3" i="1"/>
  <c r="CF3" i="1"/>
  <c r="CV3" i="1" s="1"/>
  <c r="CX3" i="1" s="1"/>
  <c r="BX3" i="1"/>
  <c r="BS3" i="1"/>
  <c r="BQ3" i="1"/>
  <c r="BI3" i="1"/>
  <c r="BI103" i="1" s="1"/>
  <c r="BD3" i="1"/>
  <c r="BA3" i="1"/>
  <c r="BA103" i="1" s="1"/>
  <c r="AZ3" i="1"/>
  <c r="AZ103" i="1" s="1"/>
  <c r="AY3" i="1"/>
  <c r="AX3" i="1"/>
  <c r="AX103" i="1" s="1"/>
  <c r="AW3" i="1"/>
  <c r="AW103" i="1" s="1"/>
  <c r="AV3" i="1"/>
  <c r="AV103" i="1" s="1"/>
  <c r="AU3" i="1"/>
  <c r="AT3" i="1"/>
  <c r="AT103" i="1" s="1"/>
  <c r="AO3" i="1"/>
  <c r="AM3" i="1"/>
  <c r="AM103" i="1" s="1"/>
  <c r="AN103" i="1" s="1"/>
  <c r="AP103" i="1" s="1"/>
  <c r="AE3" i="1"/>
  <c r="AE103" i="1" s="1"/>
  <c r="Z3" i="1"/>
  <c r="Y3" i="1"/>
  <c r="AA3" i="1" s="1"/>
  <c r="X3" i="1"/>
  <c r="BR3" i="1" s="1"/>
  <c r="BT3" i="1" s="1"/>
  <c r="P3" i="1"/>
  <c r="P103" i="1" s="1"/>
  <c r="L3" i="1"/>
  <c r="D3" i="1"/>
  <c r="D103" i="1" s="1"/>
  <c r="BE4" i="1" l="1"/>
  <c r="BE5" i="1"/>
  <c r="BE8" i="1"/>
  <c r="AN11" i="1"/>
  <c r="AP11" i="1" s="1"/>
  <c r="CV12" i="1"/>
  <c r="CX12" i="1" s="1"/>
  <c r="CG13" i="1"/>
  <c r="CI13" i="1" s="1"/>
  <c r="CV13" i="1"/>
  <c r="CX13" i="1" s="1"/>
  <c r="CG3" i="1"/>
  <c r="CI3" i="1" s="1"/>
  <c r="Y6" i="1"/>
  <c r="AA6" i="1" s="1"/>
  <c r="CG7" i="1"/>
  <c r="CI7" i="1" s="1"/>
  <c r="CV9" i="1"/>
  <c r="CX9" i="1" s="1"/>
  <c r="Y11" i="1"/>
  <c r="AA11" i="1" s="1"/>
  <c r="CG12" i="1"/>
  <c r="CI12" i="1" s="1"/>
  <c r="DK13" i="1"/>
  <c r="DM13" i="1" s="1"/>
  <c r="BE17" i="1"/>
  <c r="Y7" i="1"/>
  <c r="AA7" i="1" s="1"/>
  <c r="CG8" i="1"/>
  <c r="CI8" i="1" s="1"/>
  <c r="BR10" i="1"/>
  <c r="BT10" i="1" s="1"/>
  <c r="CG10" i="1"/>
  <c r="CI10" i="1" s="1"/>
  <c r="DZ10" i="1"/>
  <c r="EB10" i="1" s="1"/>
  <c r="Y12" i="1"/>
  <c r="AA12" i="1" s="1"/>
  <c r="AN12" i="1"/>
  <c r="AP12" i="1" s="1"/>
  <c r="BR14" i="1"/>
  <c r="BT14" i="1" s="1"/>
  <c r="CG14" i="1"/>
  <c r="CI14" i="1" s="1"/>
  <c r="BB3" i="1"/>
  <c r="BC3" i="1" s="1"/>
  <c r="BE3" i="1" s="1"/>
  <c r="L103" i="1"/>
  <c r="AN3" i="1"/>
  <c r="AP3" i="1" s="1"/>
  <c r="AU103" i="1"/>
  <c r="BD103" i="1" s="1"/>
  <c r="AY103" i="1"/>
  <c r="BB103" i="1" s="1"/>
  <c r="BC103" i="1" s="1"/>
  <c r="BE103" i="1" s="1"/>
  <c r="BX103" i="1"/>
  <c r="CX10" i="1"/>
  <c r="BB12" i="1"/>
  <c r="BC12" i="1" s="1"/>
  <c r="BE12" i="1" s="1"/>
  <c r="AP13" i="1"/>
  <c r="BB13" i="1"/>
  <c r="BC13" i="1" s="1"/>
  <c r="BE13" i="1" s="1"/>
  <c r="BE18" i="1"/>
  <c r="BE20" i="1"/>
  <c r="AN16" i="1"/>
  <c r="AP16" i="1" s="1"/>
  <c r="DK16" i="1"/>
  <c r="DM16" i="1" s="1"/>
  <c r="CV17" i="1"/>
  <c r="CX17" i="1" s="1"/>
  <c r="CG18" i="1"/>
  <c r="CI18" i="1" s="1"/>
  <c r="BR19" i="1"/>
  <c r="BT19" i="1" s="1"/>
  <c r="AN20" i="1"/>
  <c r="AP20" i="1" s="1"/>
  <c r="BR20" i="1"/>
  <c r="BT20" i="1" s="1"/>
  <c r="EB20" i="1"/>
  <c r="DM21" i="1"/>
  <c r="BR23" i="1"/>
  <c r="BT23" i="1" s="1"/>
  <c r="CV32" i="1"/>
  <c r="CX32" i="1" s="1"/>
  <c r="CX33" i="1"/>
  <c r="CI34" i="1"/>
  <c r="BR35" i="1"/>
  <c r="BT35" i="1" s="1"/>
  <c r="Y35" i="1"/>
  <c r="AA35" i="1" s="1"/>
  <c r="BB35" i="1"/>
  <c r="BC35" i="1" s="1"/>
  <c r="BE35" i="1" s="1"/>
  <c r="CV36" i="1"/>
  <c r="CX36" i="1" s="1"/>
  <c r="CX37" i="1"/>
  <c r="CI38" i="1"/>
  <c r="BR39" i="1"/>
  <c r="BT39" i="1" s="1"/>
  <c r="Y39" i="1"/>
  <c r="AA39" i="1" s="1"/>
  <c r="BB39" i="1"/>
  <c r="BC39" i="1" s="1"/>
  <c r="BE39" i="1" s="1"/>
  <c r="EB39" i="1"/>
  <c r="BB41" i="1"/>
  <c r="BC41" i="1" s="1"/>
  <c r="BE41" i="1" s="1"/>
  <c r="BE42" i="1"/>
  <c r="BE49" i="1"/>
  <c r="BR16" i="1"/>
  <c r="BT16" i="1" s="1"/>
  <c r="DK17" i="1"/>
  <c r="DM17" i="1" s="1"/>
  <c r="DK32" i="1"/>
  <c r="DM32" i="1" s="1"/>
  <c r="CG32" i="1"/>
  <c r="CI32" i="1" s="1"/>
  <c r="DK36" i="1"/>
  <c r="DM36" i="1" s="1"/>
  <c r="CG36" i="1"/>
  <c r="CI36" i="1" s="1"/>
  <c r="DZ41" i="1"/>
  <c r="EB41" i="1" s="1"/>
  <c r="BB21" i="1"/>
  <c r="BC21" i="1" s="1"/>
  <c r="BE21" i="1" s="1"/>
  <c r="BR27" i="1"/>
  <c r="BT27" i="1" s="1"/>
  <c r="DK40" i="1"/>
  <c r="DM40" i="1" s="1"/>
  <c r="CG40" i="1"/>
  <c r="CI40" i="1" s="1"/>
  <c r="CG41" i="1"/>
  <c r="CI41" i="1" s="1"/>
  <c r="BR41" i="1"/>
  <c r="BT41" i="1" s="1"/>
  <c r="BE50" i="1"/>
  <c r="CV20" i="1"/>
  <c r="CX20" i="1" s="1"/>
  <c r="CG21" i="1"/>
  <c r="CI21" i="1" s="1"/>
  <c r="CV21" i="1"/>
  <c r="CX21" i="1" s="1"/>
  <c r="CG22" i="1"/>
  <c r="CI22" i="1" s="1"/>
  <c r="AN23" i="1"/>
  <c r="AP23" i="1" s="1"/>
  <c r="AP24" i="1"/>
  <c r="BE24" i="1"/>
  <c r="Y25" i="1"/>
  <c r="AA25" i="1" s="1"/>
  <c r="BB25" i="1"/>
  <c r="BC25" i="1" s="1"/>
  <c r="BE25" i="1" s="1"/>
  <c r="BC27" i="1"/>
  <c r="BE27" i="1" s="1"/>
  <c r="AP28" i="1"/>
  <c r="BE28" i="1"/>
  <c r="DK28" i="1"/>
  <c r="DM28" i="1" s="1"/>
  <c r="CG28" i="1"/>
  <c r="CI28" i="1" s="1"/>
  <c r="BB29" i="1"/>
  <c r="BC29" i="1" s="1"/>
  <c r="BE29" i="1" s="1"/>
  <c r="CI30" i="1"/>
  <c r="BR31" i="1"/>
  <c r="BT31" i="1" s="1"/>
  <c r="Y31" i="1"/>
  <c r="AA31" i="1" s="1"/>
  <c r="BB31" i="1"/>
  <c r="BC31" i="1" s="1"/>
  <c r="BE31" i="1" s="1"/>
  <c r="EB31" i="1"/>
  <c r="AA33" i="1"/>
  <c r="DZ33" i="1"/>
  <c r="EB33" i="1" s="1"/>
  <c r="AN35" i="1"/>
  <c r="AP35" i="1" s="1"/>
  <c r="AA37" i="1"/>
  <c r="DZ37" i="1"/>
  <c r="EB37" i="1" s="1"/>
  <c r="AN39" i="1"/>
  <c r="AP39" i="1" s="1"/>
  <c r="Y43" i="1"/>
  <c r="AA43" i="1" s="1"/>
  <c r="CG44" i="1"/>
  <c r="CI44" i="1" s="1"/>
  <c r="Y47" i="1"/>
  <c r="AA47" i="1" s="1"/>
  <c r="CG48" i="1"/>
  <c r="CI48" i="1" s="1"/>
  <c r="Y51" i="1"/>
  <c r="AA51" i="1" s="1"/>
  <c r="CG52" i="1"/>
  <c r="CI52" i="1" s="1"/>
  <c r="BR53" i="1"/>
  <c r="BT53" i="1" s="1"/>
  <c r="DZ53" i="1"/>
  <c r="EB53" i="1" s="1"/>
  <c r="AN54" i="1"/>
  <c r="AP54" i="1" s="1"/>
  <c r="CV55" i="1"/>
  <c r="CX55" i="1" s="1"/>
  <c r="DK59" i="1"/>
  <c r="DM59" i="1" s="1"/>
  <c r="CV59" i="1"/>
  <c r="CX59" i="1" s="1"/>
  <c r="CG59" i="1"/>
  <c r="CI59" i="1" s="1"/>
  <c r="CG60" i="1"/>
  <c r="CI60" i="1" s="1"/>
  <c r="BR60" i="1"/>
  <c r="BT60" i="1" s="1"/>
  <c r="CX60" i="1"/>
  <c r="BE69" i="1"/>
  <c r="CG29" i="1"/>
  <c r="CI29" i="1" s="1"/>
  <c r="CG33" i="1"/>
  <c r="CI33" i="1" s="1"/>
  <c r="BR34" i="1"/>
  <c r="BT34" i="1" s="1"/>
  <c r="Y36" i="1"/>
  <c r="AA36" i="1" s="1"/>
  <c r="CG37" i="1"/>
  <c r="CI37" i="1" s="1"/>
  <c r="BR38" i="1"/>
  <c r="BT38" i="1" s="1"/>
  <c r="AN43" i="1"/>
  <c r="AP43" i="1" s="1"/>
  <c r="AN51" i="1"/>
  <c r="AP51" i="1" s="1"/>
  <c r="BR54" i="1"/>
  <c r="BT54" i="1" s="1"/>
  <c r="DK55" i="1"/>
  <c r="DM55" i="1" s="1"/>
  <c r="BR56" i="1"/>
  <c r="BT56" i="1" s="1"/>
  <c r="AN57" i="1"/>
  <c r="AP57" i="1" s="1"/>
  <c r="CI57" i="1"/>
  <c r="BR58" i="1"/>
  <c r="BT58" i="1" s="1"/>
  <c r="AN58" i="1"/>
  <c r="AP58" i="1" s="1"/>
  <c r="Y58" i="1"/>
  <c r="AA58" i="1" s="1"/>
  <c r="BC58" i="1"/>
  <c r="BE58" i="1" s="1"/>
  <c r="CI61" i="1"/>
  <c r="BR62" i="1"/>
  <c r="BT62" i="1" s="1"/>
  <c r="AN62" i="1"/>
  <c r="AP62" i="1" s="1"/>
  <c r="Y62" i="1"/>
  <c r="AA62" i="1" s="1"/>
  <c r="BB62" i="1"/>
  <c r="BC62" i="1" s="1"/>
  <c r="BE62" i="1" s="1"/>
  <c r="DZ56" i="1"/>
  <c r="EB56" i="1" s="1"/>
  <c r="DZ60" i="1"/>
  <c r="EB60" i="1" s="1"/>
  <c r="BE64" i="1"/>
  <c r="CV80" i="1"/>
  <c r="CX80" i="1" s="1"/>
  <c r="CG80" i="1"/>
  <c r="CI80" i="1" s="1"/>
  <c r="CG81" i="1"/>
  <c r="CI81" i="1" s="1"/>
  <c r="BR81" i="1"/>
  <c r="BT81" i="1" s="1"/>
  <c r="CG63" i="1"/>
  <c r="CI63" i="1" s="1"/>
  <c r="DK67" i="1"/>
  <c r="DM67" i="1" s="1"/>
  <c r="AN68" i="1"/>
  <c r="AP68" i="1" s="1"/>
  <c r="BR68" i="1"/>
  <c r="BT68" i="1" s="1"/>
  <c r="CG68" i="1"/>
  <c r="CI68" i="1" s="1"/>
  <c r="CV68" i="1"/>
  <c r="CX68" i="1" s="1"/>
  <c r="BR69" i="1"/>
  <c r="BT69" i="1" s="1"/>
  <c r="CG69" i="1"/>
  <c r="CI69" i="1" s="1"/>
  <c r="BR70" i="1"/>
  <c r="BT70" i="1" s="1"/>
  <c r="CG73" i="1"/>
  <c r="CI73" i="1" s="1"/>
  <c r="CV73" i="1"/>
  <c r="CX73" i="1" s="1"/>
  <c r="CG74" i="1"/>
  <c r="CI74" i="1" s="1"/>
  <c r="DZ74" i="1"/>
  <c r="EB74" i="1" s="1"/>
  <c r="CV76" i="1"/>
  <c r="CX76" i="1" s="1"/>
  <c r="CG76" i="1"/>
  <c r="CI76" i="1" s="1"/>
  <c r="Y77" i="1"/>
  <c r="AA77" i="1" s="1"/>
  <c r="BB77" i="1"/>
  <c r="BC77" i="1" s="1"/>
  <c r="BE77" i="1" s="1"/>
  <c r="CG77" i="1"/>
  <c r="CI77" i="1" s="1"/>
  <c r="BR77" i="1"/>
  <c r="BT77" i="1" s="1"/>
  <c r="BE86" i="1"/>
  <c r="BB68" i="1"/>
  <c r="BC68" i="1" s="1"/>
  <c r="BE68" i="1" s="1"/>
  <c r="CV69" i="1"/>
  <c r="CX69" i="1" s="1"/>
  <c r="CG70" i="1"/>
  <c r="CI70" i="1" s="1"/>
  <c r="Y71" i="1"/>
  <c r="AA71" i="1" s="1"/>
  <c r="AN71" i="1"/>
  <c r="AP71" i="1" s="1"/>
  <c r="Y72" i="1"/>
  <c r="AA72" i="1" s="1"/>
  <c r="DK73" i="1"/>
  <c r="DM73" i="1" s="1"/>
  <c r="CX74" i="1"/>
  <c r="CI78" i="1"/>
  <c r="EB79" i="1"/>
  <c r="DZ81" i="1"/>
  <c r="EB81" i="1" s="1"/>
  <c r="AN83" i="1"/>
  <c r="AP83" i="1" s="1"/>
  <c r="Y83" i="1"/>
  <c r="AA83" i="1" s="1"/>
  <c r="BR83" i="1"/>
  <c r="BT83" i="1" s="1"/>
  <c r="BR66" i="1"/>
  <c r="BT66" i="1" s="1"/>
  <c r="DK69" i="1"/>
  <c r="DM69" i="1" s="1"/>
  <c r="CX70" i="1"/>
  <c r="DZ70" i="1"/>
  <c r="EB70" i="1" s="1"/>
  <c r="CI71" i="1"/>
  <c r="BT72" i="1"/>
  <c r="AN75" i="1"/>
  <c r="AP75" i="1" s="1"/>
  <c r="EB75" i="1"/>
  <c r="AN79" i="1"/>
  <c r="AP79" i="1" s="1"/>
  <c r="Y79" i="1"/>
  <c r="AA79" i="1" s="1"/>
  <c r="BR79" i="1"/>
  <c r="BT79" i="1" s="1"/>
  <c r="DK80" i="1"/>
  <c r="DM80" i="1" s="1"/>
  <c r="CX81" i="1"/>
  <c r="AP84" i="1"/>
  <c r="CV84" i="1"/>
  <c r="CX84" i="1" s="1"/>
  <c r="CG84" i="1"/>
  <c r="CI84" i="1" s="1"/>
  <c r="Y85" i="1"/>
  <c r="AA85" i="1" s="1"/>
  <c r="CG88" i="1"/>
  <c r="CI88" i="1" s="1"/>
  <c r="DK88" i="1"/>
  <c r="DM88" i="1" s="1"/>
  <c r="Y103" i="1"/>
  <c r="AA103" i="1" s="1"/>
  <c r="CV87" i="1"/>
  <c r="CX87" i="1" s="1"/>
  <c r="BE90" i="1"/>
  <c r="BE96" i="1"/>
  <c r="CI103" i="1"/>
  <c r="DZ89" i="1"/>
  <c r="EB89" i="1" s="1"/>
  <c r="BR103" i="1"/>
  <c r="DZ103" i="1"/>
  <c r="EB103" i="1" s="1"/>
  <c r="BR85" i="1"/>
  <c r="BT85" i="1" s="1"/>
  <c r="Y87" i="1"/>
  <c r="AA87" i="1" s="1"/>
  <c r="AN87" i="1"/>
  <c r="AP87" i="1" s="1"/>
  <c r="CV88" i="1"/>
  <c r="CX88" i="1" s="1"/>
  <c r="CX89" i="1"/>
  <c r="BE100" i="1"/>
  <c r="DK103" i="1"/>
  <c r="DM103" i="1" s="1"/>
  <c r="CG89" i="1"/>
  <c r="CI89" i="1" s="1"/>
  <c r="BR90" i="1"/>
  <c r="BT90" i="1" s="1"/>
  <c r="Y92" i="1"/>
  <c r="AA92" i="1" s="1"/>
  <c r="CG93" i="1"/>
  <c r="CI93" i="1" s="1"/>
  <c r="BR94" i="1"/>
  <c r="BT94" i="1" s="1"/>
  <c r="BR98" i="1"/>
  <c r="BT98" i="1" s="1"/>
  <c r="DK99" i="1"/>
  <c r="DM99" i="1" s="1"/>
  <c r="CG101" i="1"/>
  <c r="CI101" i="1" s="1"/>
  <c r="BR102" i="1"/>
  <c r="BT102" i="1" s="1"/>
  <c r="AN92" i="1"/>
  <c r="AP92" i="1" s="1"/>
  <c r="CV93" i="1"/>
  <c r="CX93" i="1" s="1"/>
  <c r="BR96" i="1"/>
  <c r="BT96" i="1" s="1"/>
  <c r="Y98" i="1"/>
  <c r="AA98" i="1" s="1"/>
  <c r="CG99" i="1"/>
  <c r="CI99" i="1" s="1"/>
  <c r="BR100" i="1"/>
  <c r="BT100" i="1" s="1"/>
  <c r="Y102" i="1"/>
  <c r="AA102" i="1" s="1"/>
  <c r="BS103" i="1"/>
  <c r="CW103" i="1"/>
  <c r="CX103" i="1" s="1"/>
  <c r="BT103" i="1" l="1"/>
</calcChain>
</file>

<file path=xl/sharedStrings.xml><?xml version="1.0" encoding="utf-8"?>
<sst xmlns="http://schemas.openxmlformats.org/spreadsheetml/2006/main" count="2985" uniqueCount="364">
  <si>
    <t>Population Ages 6-17</t>
  </si>
  <si>
    <t>FY 20-21</t>
  </si>
  <si>
    <t>Complaints Received</t>
  </si>
  <si>
    <t>Cases Not Approved</t>
  </si>
  <si>
    <t>Cases in Secure Detention</t>
  </si>
  <si>
    <t>Complaints Approved</t>
  </si>
  <si>
    <t xml:space="preserve">7. RRI - Cases Adjudicated </t>
  </si>
  <si>
    <t>Rate of Occurrence - Cases Disposed</t>
  </si>
  <si>
    <t>Youth Confined to YDC</t>
  </si>
  <si>
    <t>Total Youth Transferred to Superior Court</t>
  </si>
  <si>
    <t>Area</t>
  </si>
  <si>
    <t>District</t>
  </si>
  <si>
    <t>County</t>
  </si>
  <si>
    <t>Total Youth Pop.</t>
  </si>
  <si>
    <t>White Youth Pop.</t>
  </si>
  <si>
    <t>Black Youth Pop.</t>
  </si>
  <si>
    <t>Latino Youth Pop.</t>
  </si>
  <si>
    <t>Asian Youth Pop.</t>
  </si>
  <si>
    <t>Native Hawaiian or Other Pacific Islander</t>
  </si>
  <si>
    <t>Native American Youth Pop. (American Indian or Alaskan Native)</t>
  </si>
  <si>
    <t>Other Youth Population (Multi-Racial)</t>
  </si>
  <si>
    <t>Total Minority Pop.</t>
  </si>
  <si>
    <t>Total Complaints Received</t>
  </si>
  <si>
    <t>White Youth Complaints Rec.</t>
  </si>
  <si>
    <t>Black Youth Complaints Rec.</t>
  </si>
  <si>
    <t>Hispanic/Latino Youth Complaints Rec.</t>
  </si>
  <si>
    <t>Asian Youth Complaints Rec.</t>
  </si>
  <si>
    <t>Pacific Islander Youth Comp Rec.</t>
  </si>
  <si>
    <t>Native American  Youth Comp Rec.</t>
  </si>
  <si>
    <t>Multi-Racial Comp Rec.</t>
  </si>
  <si>
    <t>Total Minority Youth Comp Rec.</t>
  </si>
  <si>
    <t>Minority Rate</t>
  </si>
  <si>
    <t>White Rate</t>
  </si>
  <si>
    <t>RRI</t>
  </si>
  <si>
    <t>Total Cases Not Approved</t>
  </si>
  <si>
    <t>White Cases Not Approved</t>
  </si>
  <si>
    <t>Black Cases Not Approved</t>
  </si>
  <si>
    <t>Hispanic/Latino Cases Not Approved</t>
  </si>
  <si>
    <t>Asian Cases Not Approved</t>
  </si>
  <si>
    <t>Pacific Islander Cases Not Approved</t>
  </si>
  <si>
    <t>Native American Cases Not Approved</t>
  </si>
  <si>
    <t>Multi-Racial Cases Not Approved</t>
  </si>
  <si>
    <t>Minority Cases Not Approved</t>
  </si>
  <si>
    <t>Total Secure Detention Cases</t>
  </si>
  <si>
    <t>White Secure Detention Cases</t>
  </si>
  <si>
    <t>Black Secure Detention Cases</t>
  </si>
  <si>
    <t>Hispanic/Latino Secure Detenion Cases</t>
  </si>
  <si>
    <t>Asian Secure Detention Cases</t>
  </si>
  <si>
    <t>Pacific Islander Secure Detention Cases</t>
  </si>
  <si>
    <t>Native American Secure Detention Cases</t>
  </si>
  <si>
    <t>Multi-Racial Secure Detention Cases</t>
  </si>
  <si>
    <t>Total Minority Secure Detention Cases</t>
  </si>
  <si>
    <t>Total Complaints Approved</t>
  </si>
  <si>
    <t>White Complaints Approved</t>
  </si>
  <si>
    <t>Black Complaints Approved</t>
  </si>
  <si>
    <t>Hispanic/Latino Complaints Approved</t>
  </si>
  <si>
    <t>Asian Complaints Approved</t>
  </si>
  <si>
    <t>Pacific Islander Complaints Approved</t>
  </si>
  <si>
    <t>Native American Complaints Approved</t>
  </si>
  <si>
    <t>Multi-Racial Complaints Approved</t>
  </si>
  <si>
    <t>Total Minority Complaints Approved</t>
  </si>
  <si>
    <t xml:space="preserve">Total Adjudicated Cases </t>
  </si>
  <si>
    <t>Whtie Youth Adjudicated</t>
  </si>
  <si>
    <t xml:space="preserve">Black Youth Adjudicated </t>
  </si>
  <si>
    <t xml:space="preserve">Latino Youth Adjudicated </t>
  </si>
  <si>
    <t xml:space="preserve">Asian Youth Adjudicated </t>
  </si>
  <si>
    <t xml:space="preserve">Pacific Islander Youth Adjudicated </t>
  </si>
  <si>
    <t xml:space="preserve">Native American Youth Adjudicated </t>
  </si>
  <si>
    <t xml:space="preserve">Multi-Racial Youth Adjudicated </t>
  </si>
  <si>
    <t>Minority_AdjComp</t>
  </si>
  <si>
    <t>Total Cases Disposed</t>
  </si>
  <si>
    <t>White Cases Disposed</t>
  </si>
  <si>
    <t>Black Cases Disposed</t>
  </si>
  <si>
    <t>Hispanic/Latino Cases Disposed</t>
  </si>
  <si>
    <t>Asian Cases Disposed</t>
  </si>
  <si>
    <t>Pacific Islander Cases Disposed</t>
  </si>
  <si>
    <t>Native American Cases Disposed</t>
  </si>
  <si>
    <t>Multi-Racial Cases Disposed</t>
  </si>
  <si>
    <t>Total Minority Cases Disposed</t>
  </si>
  <si>
    <t>Total YDC Confinements</t>
  </si>
  <si>
    <t>White YDC Confinements</t>
  </si>
  <si>
    <t>Black YDC Confinements</t>
  </si>
  <si>
    <t>Hispanic/Latino YDC Confinements</t>
  </si>
  <si>
    <t>Asian YDC Confinements</t>
  </si>
  <si>
    <t>Pacific Islander YDC Confinements</t>
  </si>
  <si>
    <t>Native American YDC Confinements</t>
  </si>
  <si>
    <t>Multi-Racial YDC Confinements</t>
  </si>
  <si>
    <t>Total Minority YDC Confinements</t>
  </si>
  <si>
    <t>Total Youth Transferred Sup. Ct</t>
  </si>
  <si>
    <t>White Youth Transferred Sup. Ct.</t>
  </si>
  <si>
    <t>Black Youth Transferred Sup. Ct.</t>
  </si>
  <si>
    <t>Hispanic/Latino Youth Transferred Sup. Ct.</t>
  </si>
  <si>
    <t>Asian Youth Transferred Sup. Ct.</t>
  </si>
  <si>
    <t>Pacific Islander Youth Transferred Sup. Ct.</t>
  </si>
  <si>
    <t>Native American Youth Transferred Sup. Ct.</t>
  </si>
  <si>
    <t>Multi-Racial Youth Transferred Sup. Ct.</t>
  </si>
  <si>
    <t>Total Minority Youth Transferred Sup. Ct.</t>
  </si>
  <si>
    <t>Central Area</t>
  </si>
  <si>
    <t>District 15</t>
  </si>
  <si>
    <t>Alamance County</t>
  </si>
  <si>
    <t xml:space="preserve"> </t>
  </si>
  <si>
    <t>Alamance</t>
  </si>
  <si>
    <t>Central Region</t>
  </si>
  <si>
    <t>Piedmont Area</t>
  </si>
  <si>
    <t>District 22</t>
  </si>
  <si>
    <t>Alexander County</t>
  </si>
  <si>
    <t>Alexander</t>
  </si>
  <si>
    <t>Piedmont Region</t>
  </si>
  <si>
    <t>Western Area</t>
  </si>
  <si>
    <t>District 23</t>
  </si>
  <si>
    <t>Alleghany County</t>
  </si>
  <si>
    <t>Alleghany</t>
  </si>
  <si>
    <t>Western Region</t>
  </si>
  <si>
    <t>District 20</t>
  </si>
  <si>
    <t>Anson County</t>
  </si>
  <si>
    <t>Anson</t>
  </si>
  <si>
    <t>Ashe County</t>
  </si>
  <si>
    <t>Ashe</t>
  </si>
  <si>
    <t>District 24</t>
  </si>
  <si>
    <t>Avery County</t>
  </si>
  <si>
    <t>Avery</t>
  </si>
  <si>
    <t>Eastern Area</t>
  </si>
  <si>
    <t>District 02</t>
  </si>
  <si>
    <t>Beaufort County</t>
  </si>
  <si>
    <t>Beaufort</t>
  </si>
  <si>
    <t>Eastern Region</t>
  </si>
  <si>
    <t>District 06</t>
  </si>
  <si>
    <t>Bertie County</t>
  </si>
  <si>
    <t>Bertie</t>
  </si>
  <si>
    <t>District 13</t>
  </si>
  <si>
    <t>Bladen County</t>
  </si>
  <si>
    <t>Bladen</t>
  </si>
  <si>
    <t>Brunswick County</t>
  </si>
  <si>
    <t>Brunswick</t>
  </si>
  <si>
    <t>District 28</t>
  </si>
  <si>
    <t>Buncombe County</t>
  </si>
  <si>
    <t>Buncombe</t>
  </si>
  <si>
    <t>District 25</t>
  </si>
  <si>
    <t>Burke County</t>
  </si>
  <si>
    <t>Burke</t>
  </si>
  <si>
    <t>District 19</t>
  </si>
  <si>
    <t>Cabarrus County</t>
  </si>
  <si>
    <t>Cabarrus</t>
  </si>
  <si>
    <t>Caldwell County</t>
  </si>
  <si>
    <t>Caldwell</t>
  </si>
  <si>
    <t>District 01</t>
  </si>
  <si>
    <t>Camden County</t>
  </si>
  <si>
    <t>Camden</t>
  </si>
  <si>
    <t>District 03</t>
  </si>
  <si>
    <t>Carteret County</t>
  </si>
  <si>
    <t>Carteret</t>
  </si>
  <si>
    <t>District 09</t>
  </si>
  <si>
    <t>Caswell County</t>
  </si>
  <si>
    <t>Caswell</t>
  </si>
  <si>
    <t>Catawba County</t>
  </si>
  <si>
    <t>Catawba</t>
  </si>
  <si>
    <t>Chatham County</t>
  </si>
  <si>
    <t>Chatham</t>
  </si>
  <si>
    <t>District 30</t>
  </si>
  <si>
    <t>Cherokee County</t>
  </si>
  <si>
    <t>Cherokee</t>
  </si>
  <si>
    <t>Chowan County</t>
  </si>
  <si>
    <t>Chowan</t>
  </si>
  <si>
    <t>Clay County</t>
  </si>
  <si>
    <t>Clay</t>
  </si>
  <si>
    <t>District 27</t>
  </si>
  <si>
    <t>Cleveland County</t>
  </si>
  <si>
    <t>Cleveland</t>
  </si>
  <si>
    <t>Columbus County</t>
  </si>
  <si>
    <t>Columbus</t>
  </si>
  <si>
    <t>Craven County</t>
  </si>
  <si>
    <t>Craven</t>
  </si>
  <si>
    <t>District 12</t>
  </si>
  <si>
    <t>Cumberland County</t>
  </si>
  <si>
    <t>Cumberland</t>
  </si>
  <si>
    <t>Currituck County</t>
  </si>
  <si>
    <t>Currituck</t>
  </si>
  <si>
    <t>Dare County</t>
  </si>
  <si>
    <t>Dare</t>
  </si>
  <si>
    <t>Davidson County</t>
  </si>
  <si>
    <t>Davidson</t>
  </si>
  <si>
    <t>Davie County</t>
  </si>
  <si>
    <t>Davie</t>
  </si>
  <si>
    <t>District 04</t>
  </si>
  <si>
    <t>Duplin County</t>
  </si>
  <si>
    <t>Duplin</t>
  </si>
  <si>
    <t>District 14</t>
  </si>
  <si>
    <t>Durham County</t>
  </si>
  <si>
    <t>Durham</t>
  </si>
  <si>
    <t>District 07</t>
  </si>
  <si>
    <t>Edgecombe County</t>
  </si>
  <si>
    <t>Edgecombe</t>
  </si>
  <si>
    <t>District 21</t>
  </si>
  <si>
    <t>Forsyth County</t>
  </si>
  <si>
    <t>Forsyth</t>
  </si>
  <si>
    <t>Franklin County</t>
  </si>
  <si>
    <t>Franklin</t>
  </si>
  <si>
    <t>Gaston County</t>
  </si>
  <si>
    <t>Gaston</t>
  </si>
  <si>
    <t>Gates County</t>
  </si>
  <si>
    <t>Gates</t>
  </si>
  <si>
    <t>Graham County</t>
  </si>
  <si>
    <t>Graham</t>
  </si>
  <si>
    <t>Granville County</t>
  </si>
  <si>
    <t>Granville</t>
  </si>
  <si>
    <t>District 08</t>
  </si>
  <si>
    <t>Greene County</t>
  </si>
  <si>
    <t>Greene</t>
  </si>
  <si>
    <t>District 18</t>
  </si>
  <si>
    <t>Guilford County</t>
  </si>
  <si>
    <t>Guilford</t>
  </si>
  <si>
    <t>Halifax County</t>
  </si>
  <si>
    <t>Halifax</t>
  </si>
  <si>
    <t>District 11</t>
  </si>
  <si>
    <t>Harnett County</t>
  </si>
  <si>
    <t>Harnett</t>
  </si>
  <si>
    <t>Haywood County</t>
  </si>
  <si>
    <t>Haywood</t>
  </si>
  <si>
    <t>District 29</t>
  </si>
  <si>
    <t>Henderson County</t>
  </si>
  <si>
    <t>Henderson</t>
  </si>
  <si>
    <t>Hertford County</t>
  </si>
  <si>
    <t>Hertford</t>
  </si>
  <si>
    <t>District 16</t>
  </si>
  <si>
    <t>Hoke County</t>
  </si>
  <si>
    <t>Hoke</t>
  </si>
  <si>
    <t>Hyde County</t>
  </si>
  <si>
    <t>Hyde</t>
  </si>
  <si>
    <t>Iredell County</t>
  </si>
  <si>
    <t>Iredell</t>
  </si>
  <si>
    <t>Jackson County</t>
  </si>
  <si>
    <t>Jackson</t>
  </si>
  <si>
    <t>Johnston County</t>
  </si>
  <si>
    <t>Johnston</t>
  </si>
  <si>
    <t>Jones County</t>
  </si>
  <si>
    <t>Jones</t>
  </si>
  <si>
    <t>Lee County</t>
  </si>
  <si>
    <t>Lee</t>
  </si>
  <si>
    <t>Lenoir County</t>
  </si>
  <si>
    <t>Lenoir</t>
  </si>
  <si>
    <t>Lincoln County</t>
  </si>
  <si>
    <t>Lincoln</t>
  </si>
  <si>
    <t>Macon County</t>
  </si>
  <si>
    <t>Macon</t>
  </si>
  <si>
    <t>Madison County</t>
  </si>
  <si>
    <t>Madison</t>
  </si>
  <si>
    <t>Martin County</t>
  </si>
  <si>
    <t>Martin</t>
  </si>
  <si>
    <t>McDowell County</t>
  </si>
  <si>
    <t>McDowell</t>
  </si>
  <si>
    <t>District 26</t>
  </si>
  <si>
    <t>Mecklenburg County</t>
  </si>
  <si>
    <t>Mecklenburg</t>
  </si>
  <si>
    <t>Mitchell County</t>
  </si>
  <si>
    <t>Mitchell</t>
  </si>
  <si>
    <t>Montgomery County</t>
  </si>
  <si>
    <t>Montgomery</t>
  </si>
  <si>
    <t>Moore County</t>
  </si>
  <si>
    <t>Moore</t>
  </si>
  <si>
    <t>Nash County</t>
  </si>
  <si>
    <t>Nash</t>
  </si>
  <si>
    <t>District 05</t>
  </si>
  <si>
    <t>New Hanover County</t>
  </si>
  <si>
    <t>New Hanover</t>
  </si>
  <si>
    <t>Northampton County</t>
  </si>
  <si>
    <t>Northampton</t>
  </si>
  <si>
    <t>Onslow County</t>
  </si>
  <si>
    <t>Onslow</t>
  </si>
  <si>
    <t>Orange County</t>
  </si>
  <si>
    <t>Orange</t>
  </si>
  <si>
    <t>Pamlico County</t>
  </si>
  <si>
    <t>Pamlico</t>
  </si>
  <si>
    <t>Pasquotank County</t>
  </si>
  <si>
    <t>Pasquotank</t>
  </si>
  <si>
    <t>Pender County</t>
  </si>
  <si>
    <t>Pender</t>
  </si>
  <si>
    <t>Perquimans County</t>
  </si>
  <si>
    <t>Perquimans</t>
  </si>
  <si>
    <t>Person County</t>
  </si>
  <si>
    <t>Person</t>
  </si>
  <si>
    <t>Pitt County</t>
  </si>
  <si>
    <t>Pitt</t>
  </si>
  <si>
    <t>Polk County</t>
  </si>
  <si>
    <t>Polk</t>
  </si>
  <si>
    <t>Randolph County</t>
  </si>
  <si>
    <t>Randolph</t>
  </si>
  <si>
    <t>Richmond County</t>
  </si>
  <si>
    <t>Richmond</t>
  </si>
  <si>
    <t>Robeson County</t>
  </si>
  <si>
    <t>Robeson</t>
  </si>
  <si>
    <t>District 17</t>
  </si>
  <si>
    <t>Rockingham County</t>
  </si>
  <si>
    <t>Rockingham</t>
  </si>
  <si>
    <t>Rowan County</t>
  </si>
  <si>
    <t>Rowan</t>
  </si>
  <si>
    <t>Rutherford County</t>
  </si>
  <si>
    <t>Rutherford</t>
  </si>
  <si>
    <t>Sampson County</t>
  </si>
  <si>
    <t>Sampson</t>
  </si>
  <si>
    <t>Scotland County</t>
  </si>
  <si>
    <t>Scotland</t>
  </si>
  <si>
    <t>Stanly County</t>
  </si>
  <si>
    <t>Stanly</t>
  </si>
  <si>
    <t>Stokes County</t>
  </si>
  <si>
    <t>Stokes</t>
  </si>
  <si>
    <t>Surry County</t>
  </si>
  <si>
    <t>Surry</t>
  </si>
  <si>
    <t>Swain County</t>
  </si>
  <si>
    <t>Swain</t>
  </si>
  <si>
    <t>Transylvania County</t>
  </si>
  <si>
    <t>Transylvania</t>
  </si>
  <si>
    <t>Tyrrell County</t>
  </si>
  <si>
    <t>Tyrrell</t>
  </si>
  <si>
    <t>Union County</t>
  </si>
  <si>
    <t>Union</t>
  </si>
  <si>
    <t>Vance County</t>
  </si>
  <si>
    <t>Vance</t>
  </si>
  <si>
    <t>District 10</t>
  </si>
  <si>
    <t>Wake County</t>
  </si>
  <si>
    <t>Wake</t>
  </si>
  <si>
    <t>Warren County</t>
  </si>
  <si>
    <t>Warren</t>
  </si>
  <si>
    <t>Washington County</t>
  </si>
  <si>
    <t>Washington</t>
  </si>
  <si>
    <t>Watauga County</t>
  </si>
  <si>
    <t>Watauga</t>
  </si>
  <si>
    <t>Wayne County</t>
  </si>
  <si>
    <t>Wayne</t>
  </si>
  <si>
    <t>Wilkes County</t>
  </si>
  <si>
    <t>Wilkes</t>
  </si>
  <si>
    <t>Wilson County</t>
  </si>
  <si>
    <t>Wilson</t>
  </si>
  <si>
    <t>Yadkin County</t>
  </si>
  <si>
    <t>Yadkin</t>
  </si>
  <si>
    <t>Yancey County</t>
  </si>
  <si>
    <t>Yancey</t>
  </si>
  <si>
    <t>State</t>
  </si>
  <si>
    <t>Data Sources:</t>
  </si>
  <si>
    <t>Puzzanchera, C., Sladky, A. and Kang, W. (2019). Easy Access to Juvenile Populations: 1990-2019. Online.Available: https://www.ojjdp.gov/ojstatbb/ezapop/</t>
  </si>
  <si>
    <t>2. Juvenile Arrests - not reported</t>
  </si>
  <si>
    <t>Data not collected by DPS or OJJDP. Law Enforcement Agencies are source, note differing manners of data collection vary for individual law enforcement agencies and is not necessarily "uniform"</t>
  </si>
  <si>
    <t>3. Relative Rate Index - Complaints Received</t>
  </si>
  <si>
    <t>NC-JOIN: Count of Complaints Received by Received Date during FY 20-21 by County and Race (excludes counts where race is missing); Rate is per 1,000 population</t>
  </si>
  <si>
    <t>4. Relative Rate Index - Cases Not Approved</t>
  </si>
  <si>
    <t xml:space="preserve">NC-JOIN: Count of Complaints Not Approved (Diverted or Closed At Intake) FY 20-21 by County and Race (excludes counts where race is missing); Rate is per 100 complaints received </t>
  </si>
  <si>
    <t>5. Relative Rate Index - Cases Involving Secure Detention</t>
  </si>
  <si>
    <t>NC-JOIN: Count of Detention Admissions FY 20-21 by County and Race (excludes counts where race is missing); Rate is per 100 complaints received</t>
  </si>
  <si>
    <t>6. Relative Rate Index - Complaints Approved</t>
  </si>
  <si>
    <t>NC-JOIN: Count of Complaints Approved for court FY 20-21 by County and Race (excludes counts where race is missing); Rate is per 100 complaints received</t>
  </si>
  <si>
    <t>7. Relative Rate Index - Cases Adjudicated</t>
  </si>
  <si>
    <t>NCJOIN: Count of Complaints Adjudicated in Court FY 20-21 by County and Race (excludes counts where race is missing); Rate is per 100 complaints petitioned</t>
  </si>
  <si>
    <t>8. Rate of Occurrence - Cases Disposed</t>
  </si>
  <si>
    <t>NC-JOIN: Count of Complaints receiving a Disposition (sentence) in Court FY 20-21 by County and Race (excludes counts where race is missing); Rate is per 100 complaints adjudicated</t>
  </si>
  <si>
    <t>9. Relative Rate Index - Youth Confined to Youth Development Center (YDC)</t>
  </si>
  <si>
    <t>NC-JOIN: Count of YDC Commitments in FY 20-21 by County and Race (excludes counts where race is missing); Rate is per 100 complaints adjudicated</t>
  </si>
  <si>
    <t>10. Relative Rate Index - Youth Transferred to Superior Court</t>
  </si>
  <si>
    <t>NC-JOIN: Count of Distinct Juveniles Transferred to Superior Court FY 20-21 by County and Race (excludes counts where race is missing); Rate is per 100 complaints petitioned</t>
  </si>
  <si>
    <t>Data Notes and Caveats:</t>
  </si>
  <si>
    <t>1. Totals exclude cases where Race is unknown</t>
  </si>
  <si>
    <t>2. RRI should be interpreted only in light of the raw number of occurance and the size of the popluation group. A small number of occurances for a small population can produce a large RRI as a result. Hence the large RRI is less meaningful.</t>
  </si>
  <si>
    <t>3. RRIs use the rate for whites as the base number. Therefore, in circumstances where the occurance for whites is equal to zero a RRI is not able to be calculated (Denominator=0)</t>
  </si>
  <si>
    <t>4. Date ranges for events are FY 20-21 at each decision point, hence it is not a descending subset. As a result a point in latter time could have a higher value.</t>
  </si>
  <si>
    <t>All information is current as of July 2021</t>
  </si>
  <si>
    <t>1. Population Data ( 6-17)*       Due to COVID population data for 2020 has not been reported as of the data of this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</si>
</sst>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66FF33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2" xfId="0" applyFont="1" applyFill="1" applyBorder="1"/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2" xfId="0" applyFont="1" applyFill="1" applyBorder="1"/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3" fontId="6" fillId="8" borderId="5" xfId="0" applyNumberFormat="1" applyFont="1" applyFill="1" applyBorder="1" applyAlignment="1">
      <alignment horizontal="center" wrapText="1"/>
    </xf>
    <xf numFmtId="3" fontId="6" fillId="8" borderId="6" xfId="0" applyNumberFormat="1" applyFont="1" applyFill="1" applyBorder="1" applyAlignment="1">
      <alignment horizontal="center" wrapText="1"/>
    </xf>
    <xf numFmtId="0" fontId="4" fillId="9" borderId="0" xfId="0" applyFont="1" applyFill="1"/>
    <xf numFmtId="0" fontId="4" fillId="9" borderId="2" xfId="0" applyFont="1" applyFill="1" applyBorder="1"/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/>
    <xf numFmtId="0" fontId="4" fillId="10" borderId="1" xfId="0" applyFont="1" applyFill="1" applyBorder="1"/>
    <xf numFmtId="0" fontId="4" fillId="10" borderId="2" xfId="0" applyFont="1" applyFill="1" applyBorder="1"/>
    <xf numFmtId="0" fontId="4" fillId="10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1" borderId="1" xfId="0" applyFont="1" applyFill="1" applyBorder="1"/>
    <xf numFmtId="0" fontId="4" fillId="11" borderId="2" xfId="0" applyFont="1" applyFill="1" applyBorder="1"/>
    <xf numFmtId="0" fontId="4" fillId="11" borderId="2" xfId="0" applyFont="1" applyFill="1" applyBorder="1" applyAlignment="1">
      <alignment horizontal="center"/>
    </xf>
    <xf numFmtId="0" fontId="4" fillId="11" borderId="3" xfId="0" applyFont="1" applyFill="1" applyBorder="1"/>
    <xf numFmtId="0" fontId="0" fillId="2" borderId="7" xfId="0" applyFill="1" applyBorder="1" applyAlignment="1">
      <alignment horizontal="center" textRotation="90"/>
    </xf>
    <xf numFmtId="0" fontId="0" fillId="2" borderId="7" xfId="0" applyFill="1" applyBorder="1" applyAlignment="1">
      <alignment horizontal="center" textRotation="90" wrapText="1"/>
    </xf>
    <xf numFmtId="0" fontId="0" fillId="3" borderId="7" xfId="0" applyFill="1" applyBorder="1" applyAlignment="1">
      <alignment horizontal="center" textRotation="90"/>
    </xf>
    <xf numFmtId="0" fontId="7" fillId="9" borderId="7" xfId="0" applyFont="1" applyFill="1" applyBorder="1" applyAlignment="1">
      <alignment horizontal="center" textRotation="90"/>
    </xf>
    <xf numFmtId="0" fontId="8" fillId="4" borderId="7" xfId="0" applyFont="1" applyFill="1" applyBorder="1" applyAlignment="1">
      <alignment horizontal="center" textRotation="90"/>
    </xf>
    <xf numFmtId="0" fontId="0" fillId="4" borderId="7" xfId="0" applyFill="1" applyBorder="1" applyAlignment="1">
      <alignment horizontal="center" textRotation="90"/>
    </xf>
    <xf numFmtId="3" fontId="8" fillId="5" borderId="7" xfId="0" applyNumberFormat="1" applyFont="1" applyFill="1" applyBorder="1" applyAlignment="1">
      <alignment horizontal="center" textRotation="90"/>
    </xf>
    <xf numFmtId="0" fontId="0" fillId="5" borderId="7" xfId="0" applyFill="1" applyBorder="1" applyAlignment="1">
      <alignment horizontal="center" textRotation="90"/>
    </xf>
    <xf numFmtId="3" fontId="8" fillId="6" borderId="7" xfId="0" applyNumberFormat="1" applyFont="1" applyFill="1" applyBorder="1" applyAlignment="1">
      <alignment horizontal="center" textRotation="90"/>
    </xf>
    <xf numFmtId="0" fontId="0" fillId="6" borderId="7" xfId="0" applyFill="1" applyBorder="1" applyAlignment="1">
      <alignment horizontal="center" textRotation="90"/>
    </xf>
    <xf numFmtId="3" fontId="9" fillId="8" borderId="4" xfId="0" applyNumberFormat="1" applyFont="1" applyFill="1" applyBorder="1" applyAlignment="1">
      <alignment horizontal="center" textRotation="90"/>
    </xf>
    <xf numFmtId="3" fontId="9" fillId="12" borderId="4" xfId="0" applyNumberFormat="1" applyFont="1" applyFill="1" applyBorder="1" applyAlignment="1">
      <alignment horizontal="center" textRotation="90"/>
    </xf>
    <xf numFmtId="2" fontId="9" fillId="12" borderId="4" xfId="0" applyNumberFormat="1" applyFont="1" applyFill="1" applyBorder="1" applyAlignment="1">
      <alignment horizontal="center" textRotation="90"/>
    </xf>
    <xf numFmtId="2" fontId="9" fillId="12" borderId="4" xfId="0" applyNumberFormat="1" applyFont="1" applyFill="1" applyBorder="1" applyAlignment="1">
      <alignment horizontal="right" textRotation="90"/>
    </xf>
    <xf numFmtId="3" fontId="8" fillId="9" borderId="4" xfId="0" applyNumberFormat="1" applyFont="1" applyFill="1" applyBorder="1" applyAlignment="1">
      <alignment horizontal="center" textRotation="90"/>
    </xf>
    <xf numFmtId="0" fontId="0" fillId="9" borderId="4" xfId="0" applyFill="1" applyBorder="1" applyAlignment="1">
      <alignment horizontal="center" textRotation="90"/>
    </xf>
    <xf numFmtId="0" fontId="0" fillId="9" borderId="7" xfId="0" applyFill="1" applyBorder="1" applyAlignment="1">
      <alignment horizontal="center" textRotation="90"/>
    </xf>
    <xf numFmtId="0" fontId="8" fillId="10" borderId="7" xfId="0" applyFont="1" applyFill="1" applyBorder="1" applyAlignment="1">
      <alignment horizontal="center" textRotation="90"/>
    </xf>
    <xf numFmtId="0" fontId="0" fillId="10" borderId="7" xfId="0" applyFill="1" applyBorder="1" applyAlignment="1">
      <alignment horizontal="center" textRotation="90"/>
    </xf>
    <xf numFmtId="0" fontId="8" fillId="11" borderId="7" xfId="0" applyFont="1" applyFill="1" applyBorder="1" applyAlignment="1">
      <alignment horizontal="center" textRotation="90"/>
    </xf>
    <xf numFmtId="0" fontId="0" fillId="11" borderId="7" xfId="0" applyFill="1" applyBorder="1" applyAlignment="1">
      <alignment horizontal="center" textRotation="90"/>
    </xf>
    <xf numFmtId="0" fontId="0" fillId="2" borderId="8" xfId="0" applyFill="1" applyBorder="1"/>
    <xf numFmtId="3" fontId="0" fillId="2" borderId="8" xfId="0" applyNumberFormat="1" applyFill="1" applyBorder="1"/>
    <xf numFmtId="0" fontId="0" fillId="3" borderId="8" xfId="0" applyFill="1" applyBorder="1"/>
    <xf numFmtId="2" fontId="0" fillId="3" borderId="8" xfId="0" applyNumberFormat="1" applyFill="1" applyBorder="1"/>
    <xf numFmtId="0" fontId="0" fillId="4" borderId="8" xfId="0" applyFill="1" applyBorder="1"/>
    <xf numFmtId="2" fontId="0" fillId="4" borderId="8" xfId="0" applyNumberFormat="1" applyFill="1" applyBorder="1"/>
    <xf numFmtId="0" fontId="0" fillId="5" borderId="8" xfId="0" applyFill="1" applyBorder="1"/>
    <xf numFmtId="2" fontId="0" fillId="5" borderId="8" xfId="0" applyNumberFormat="1" applyFill="1" applyBorder="1"/>
    <xf numFmtId="0" fontId="0" fillId="6" borderId="8" xfId="0" applyFill="1" applyBorder="1"/>
    <xf numFmtId="2" fontId="0" fillId="6" borderId="8" xfId="0" applyNumberFormat="1" applyFill="1" applyBorder="1"/>
    <xf numFmtId="0" fontId="0" fillId="8" borderId="4" xfId="0" applyFill="1" applyBorder="1"/>
    <xf numFmtId="3" fontId="0" fillId="8" borderId="4" xfId="0" applyNumberFormat="1" applyFill="1" applyBorder="1"/>
    <xf numFmtId="2" fontId="0" fillId="8" borderId="4" xfId="0" applyNumberFormat="1" applyFill="1" applyBorder="1"/>
    <xf numFmtId="2" fontId="0" fillId="8" borderId="4" xfId="0" applyNumberFormat="1" applyFill="1" applyBorder="1" applyAlignment="1">
      <alignment horizontal="right"/>
    </xf>
    <xf numFmtId="0" fontId="0" fillId="9" borderId="8" xfId="0" applyFill="1" applyBorder="1"/>
    <xf numFmtId="2" fontId="0" fillId="9" borderId="8" xfId="0" applyNumberFormat="1" applyFill="1" applyBorder="1"/>
    <xf numFmtId="0" fontId="0" fillId="10" borderId="8" xfId="0" applyFill="1" applyBorder="1"/>
    <xf numFmtId="2" fontId="0" fillId="10" borderId="8" xfId="0" applyNumberFormat="1" applyFill="1" applyBorder="1"/>
    <xf numFmtId="0" fontId="0" fillId="11" borderId="8" xfId="0" applyFill="1" applyBorder="1"/>
    <xf numFmtId="2" fontId="0" fillId="11" borderId="8" xfId="0" applyNumberFormat="1" applyFill="1" applyBorder="1"/>
    <xf numFmtId="0" fontId="0" fillId="2" borderId="4" xfId="0" applyFill="1" applyBorder="1"/>
    <xf numFmtId="3" fontId="0" fillId="2" borderId="4" xfId="0" applyNumberFormat="1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0" fillId="6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0" fillId="2" borderId="9" xfId="0" applyFill="1" applyBorder="1"/>
    <xf numFmtId="3" fontId="0" fillId="2" borderId="10" xfId="0" applyNumberFormat="1" applyFill="1" applyBorder="1"/>
    <xf numFmtId="3" fontId="0" fillId="2" borderId="9" xfId="0" applyNumberFormat="1" applyFill="1" applyBorder="1"/>
    <xf numFmtId="0" fontId="0" fillId="3" borderId="9" xfId="0" applyFill="1" applyBorder="1"/>
    <xf numFmtId="0" fontId="0" fillId="3" borderId="10" xfId="0" applyFill="1" applyBorder="1"/>
    <xf numFmtId="2" fontId="0" fillId="3" borderId="10" xfId="0" applyNumberFormat="1" applyFill="1" applyBorder="1"/>
    <xf numFmtId="0" fontId="0" fillId="4" borderId="9" xfId="0" applyFill="1" applyBorder="1"/>
    <xf numFmtId="0" fontId="0" fillId="4" borderId="10" xfId="0" applyFill="1" applyBorder="1"/>
    <xf numFmtId="2" fontId="0" fillId="4" borderId="10" xfId="0" applyNumberFormat="1" applyFill="1" applyBorder="1"/>
    <xf numFmtId="0" fontId="0" fillId="5" borderId="9" xfId="0" applyFill="1" applyBorder="1"/>
    <xf numFmtId="0" fontId="0" fillId="5" borderId="10" xfId="0" applyFill="1" applyBorder="1"/>
    <xf numFmtId="2" fontId="0" fillId="5" borderId="10" xfId="0" applyNumberFormat="1" applyFill="1" applyBorder="1"/>
    <xf numFmtId="0" fontId="0" fillId="6" borderId="9" xfId="0" applyFill="1" applyBorder="1"/>
    <xf numFmtId="0" fontId="0" fillId="6" borderId="10" xfId="0" applyFill="1" applyBorder="1"/>
    <xf numFmtId="2" fontId="0" fillId="6" borderId="10" xfId="0" applyNumberFormat="1" applyFill="1" applyBorder="1"/>
    <xf numFmtId="0" fontId="0" fillId="8" borderId="9" xfId="0" applyFill="1" applyBorder="1"/>
    <xf numFmtId="3" fontId="0" fillId="8" borderId="9" xfId="0" applyNumberFormat="1" applyFill="1" applyBorder="1"/>
    <xf numFmtId="2" fontId="0" fillId="8" borderId="9" xfId="0" applyNumberFormat="1" applyFill="1" applyBorder="1"/>
    <xf numFmtId="2" fontId="0" fillId="8" borderId="9" xfId="0" applyNumberFormat="1" applyFill="1" applyBorder="1" applyAlignment="1">
      <alignment horizontal="right"/>
    </xf>
    <xf numFmtId="0" fontId="0" fillId="9" borderId="9" xfId="0" applyFill="1" applyBorder="1"/>
    <xf numFmtId="0" fontId="0" fillId="9" borderId="10" xfId="0" applyFill="1" applyBorder="1"/>
    <xf numFmtId="2" fontId="0" fillId="9" borderId="10" xfId="0" applyNumberFormat="1" applyFill="1" applyBorder="1"/>
    <xf numFmtId="0" fontId="0" fillId="10" borderId="9" xfId="0" applyFill="1" applyBorder="1"/>
    <xf numFmtId="0" fontId="0" fillId="10" borderId="10" xfId="0" applyFill="1" applyBorder="1"/>
    <xf numFmtId="2" fontId="0" fillId="10" borderId="10" xfId="0" applyNumberFormat="1" applyFill="1" applyBorder="1"/>
    <xf numFmtId="0" fontId="0" fillId="11" borderId="9" xfId="0" applyFill="1" applyBorder="1"/>
    <xf numFmtId="0" fontId="0" fillId="11" borderId="10" xfId="0" applyFill="1" applyBorder="1"/>
    <xf numFmtId="2" fontId="0" fillId="11" borderId="10" xfId="0" applyNumberFormat="1" applyFill="1" applyBorder="1"/>
    <xf numFmtId="3" fontId="2" fillId="2" borderId="11" xfId="0" applyNumberFormat="1" applyFont="1" applyFill="1" applyBorder="1" applyAlignment="1">
      <alignment horizontal="center"/>
    </xf>
    <xf numFmtId="3" fontId="2" fillId="2" borderId="11" xfId="0" applyNumberFormat="1" applyFont="1" applyFill="1" applyBorder="1"/>
    <xf numFmtId="3" fontId="2" fillId="3" borderId="11" xfId="0" applyNumberFormat="1" applyFont="1" applyFill="1" applyBorder="1" applyAlignment="1">
      <alignment horizontal="center"/>
    </xf>
    <xf numFmtId="3" fontId="2" fillId="3" borderId="11" xfId="0" applyNumberFormat="1" applyFont="1" applyFill="1" applyBorder="1"/>
    <xf numFmtId="2" fontId="2" fillId="3" borderId="11" xfId="0" applyNumberFormat="1" applyFont="1" applyFill="1" applyBorder="1"/>
    <xf numFmtId="4" fontId="2" fillId="3" borderId="11" xfId="0" applyNumberFormat="1" applyFont="1" applyFill="1" applyBorder="1"/>
    <xf numFmtId="3" fontId="2" fillId="4" borderId="11" xfId="0" applyNumberFormat="1" applyFont="1" applyFill="1" applyBorder="1" applyAlignment="1">
      <alignment horizontal="center"/>
    </xf>
    <xf numFmtId="3" fontId="2" fillId="4" borderId="11" xfId="0" applyNumberFormat="1" applyFont="1" applyFill="1" applyBorder="1"/>
    <xf numFmtId="2" fontId="2" fillId="4" borderId="11" xfId="0" applyNumberFormat="1" applyFont="1" applyFill="1" applyBorder="1"/>
    <xf numFmtId="2" fontId="2" fillId="4" borderId="11" xfId="0" applyNumberFormat="1" applyFont="1" applyFill="1" applyBorder="1" applyAlignment="1">
      <alignment horizontal="right"/>
    </xf>
    <xf numFmtId="3" fontId="2" fillId="5" borderId="11" xfId="0" applyNumberFormat="1" applyFont="1" applyFill="1" applyBorder="1" applyAlignment="1">
      <alignment horizontal="center"/>
    </xf>
    <xf numFmtId="3" fontId="2" fillId="5" borderId="11" xfId="0" applyNumberFormat="1" applyFont="1" applyFill="1" applyBorder="1"/>
    <xf numFmtId="2" fontId="2" fillId="5" borderId="11" xfId="0" applyNumberFormat="1" applyFont="1" applyFill="1" applyBorder="1"/>
    <xf numFmtId="3" fontId="2" fillId="6" borderId="11" xfId="0" applyNumberFormat="1" applyFont="1" applyFill="1" applyBorder="1" applyAlignment="1">
      <alignment horizontal="center"/>
    </xf>
    <xf numFmtId="3" fontId="2" fillId="6" borderId="11" xfId="0" applyNumberFormat="1" applyFont="1" applyFill="1" applyBorder="1"/>
    <xf numFmtId="3" fontId="2" fillId="6" borderId="12" xfId="0" applyNumberFormat="1" applyFont="1" applyFill="1" applyBorder="1"/>
    <xf numFmtId="2" fontId="2" fillId="6" borderId="11" xfId="0" applyNumberFormat="1" applyFont="1" applyFill="1" applyBorder="1"/>
    <xf numFmtId="3" fontId="2" fillId="8" borderId="13" xfId="0" applyNumberFormat="1" applyFont="1" applyFill="1" applyBorder="1"/>
    <xf numFmtId="3" fontId="2" fillId="8" borderId="11" xfId="0" applyNumberFormat="1" applyFont="1" applyFill="1" applyBorder="1"/>
    <xf numFmtId="2" fontId="2" fillId="8" borderId="11" xfId="0" applyNumberFormat="1" applyFont="1" applyFill="1" applyBorder="1"/>
    <xf numFmtId="4" fontId="2" fillId="8" borderId="11" xfId="0" applyNumberFormat="1" applyFont="1" applyFill="1" applyBorder="1" applyAlignment="1">
      <alignment horizontal="right"/>
    </xf>
    <xf numFmtId="3" fontId="2" fillId="9" borderId="11" xfId="0" applyNumberFormat="1" applyFont="1" applyFill="1" applyBorder="1" applyAlignment="1">
      <alignment horizontal="center"/>
    </xf>
    <xf numFmtId="3" fontId="2" fillId="9" borderId="11" xfId="0" applyNumberFormat="1" applyFont="1" applyFill="1" applyBorder="1"/>
    <xf numFmtId="2" fontId="2" fillId="9" borderId="11" xfId="0" applyNumberFormat="1" applyFont="1" applyFill="1" applyBorder="1"/>
    <xf numFmtId="4" fontId="2" fillId="9" borderId="11" xfId="0" applyNumberFormat="1" applyFont="1" applyFill="1" applyBorder="1"/>
    <xf numFmtId="3" fontId="2" fillId="10" borderId="11" xfId="0" applyNumberFormat="1" applyFont="1" applyFill="1" applyBorder="1" applyAlignment="1">
      <alignment horizontal="center"/>
    </xf>
    <xf numFmtId="3" fontId="2" fillId="10" borderId="11" xfId="0" applyNumberFormat="1" applyFont="1" applyFill="1" applyBorder="1"/>
    <xf numFmtId="2" fontId="2" fillId="10" borderId="11" xfId="0" applyNumberFormat="1" applyFont="1" applyFill="1" applyBorder="1"/>
    <xf numFmtId="4" fontId="2" fillId="10" borderId="11" xfId="0" applyNumberFormat="1" applyFont="1" applyFill="1" applyBorder="1"/>
    <xf numFmtId="3" fontId="2" fillId="11" borderId="11" xfId="0" applyNumberFormat="1" applyFont="1" applyFill="1" applyBorder="1" applyAlignment="1">
      <alignment horizontal="center"/>
    </xf>
    <xf numFmtId="3" fontId="2" fillId="11" borderId="11" xfId="0" applyNumberFormat="1" applyFont="1" applyFill="1" applyBorder="1"/>
    <xf numFmtId="2" fontId="2" fillId="11" borderId="11" xfId="0" applyNumberFormat="1" applyFont="1" applyFill="1" applyBorder="1"/>
    <xf numFmtId="4" fontId="2" fillId="11" borderId="11" xfId="0" applyNumberFormat="1" applyFont="1" applyFill="1" applyBorder="1"/>
    <xf numFmtId="9" fontId="0" fillId="0" borderId="0" xfId="1" applyFont="1"/>
    <xf numFmtId="10" fontId="0" fillId="0" borderId="0" xfId="1" applyNumberFormat="1" applyFont="1"/>
    <xf numFmtId="2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14" xfId="0" applyFont="1" applyBorder="1" applyAlignment="1">
      <alignment wrapText="1"/>
    </xf>
    <xf numFmtId="0" fontId="10" fillId="13" borderId="15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0" fillId="0" borderId="15" xfId="0" applyFont="1" applyBorder="1" applyAlignment="1">
      <alignment vertical="top" wrapText="1"/>
    </xf>
    <xf numFmtId="0" fontId="10" fillId="14" borderId="15" xfId="0" applyFont="1" applyFill="1" applyBorder="1" applyAlignment="1">
      <alignment wrapText="1"/>
    </xf>
    <xf numFmtId="0" fontId="12" fillId="15" borderId="16" xfId="0" applyFont="1" applyFill="1" applyBorder="1" applyAlignment="1">
      <alignment wrapText="1"/>
    </xf>
    <xf numFmtId="0" fontId="10" fillId="16" borderId="15" xfId="0" applyFont="1" applyFill="1" applyBorder="1" applyAlignment="1">
      <alignment wrapText="1"/>
    </xf>
    <xf numFmtId="0" fontId="10" fillId="17" borderId="15" xfId="0" applyFont="1" applyFill="1" applyBorder="1" applyAlignment="1">
      <alignment wrapText="1"/>
    </xf>
    <xf numFmtId="0" fontId="10" fillId="18" borderId="15" xfId="0" applyFont="1" applyFill="1" applyBorder="1" applyAlignment="1">
      <alignment wrapText="1"/>
    </xf>
    <xf numFmtId="0" fontId="10" fillId="19" borderId="15" xfId="0" applyFont="1" applyFill="1" applyBorder="1" applyAlignment="1">
      <alignment wrapText="1"/>
    </xf>
    <xf numFmtId="0" fontId="10" fillId="9" borderId="15" xfId="0" applyFont="1" applyFill="1" applyBorder="1" applyAlignment="1">
      <alignment wrapText="1"/>
    </xf>
    <xf numFmtId="0" fontId="10" fillId="20" borderId="15" xfId="0" applyFont="1" applyFill="1" applyBorder="1" applyAlignment="1">
      <alignment wrapText="1"/>
    </xf>
    <xf numFmtId="0" fontId="12" fillId="0" borderId="16" xfId="0" applyFont="1" applyBorder="1"/>
    <xf numFmtId="0" fontId="10" fillId="15" borderId="16" xfId="0" applyFont="1" applyFill="1" applyBorder="1"/>
    <xf numFmtId="0" fontId="12" fillId="15" borderId="16" xfId="0" applyFont="1" applyFill="1" applyBorder="1" applyAlignment="1">
      <alignment vertical="center" wrapText="1"/>
    </xf>
    <xf numFmtId="0" fontId="12" fillId="15" borderId="17" xfId="0" applyFont="1" applyFill="1" applyBorder="1" applyAlignment="1">
      <alignment wrapText="1"/>
    </xf>
    <xf numFmtId="0" fontId="1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I%20FY%20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ferences, Notes"/>
      <sheetName val="2020-21 RRI Detail Ages 6-15"/>
      <sheetName val="2020-21 RRI Detail Ages 6-17"/>
      <sheetName val="2020-21 RRI Detail Ages 16-17"/>
    </sheetNames>
    <sheetDataSet>
      <sheetData sheetId="0"/>
      <sheetData sheetId="1">
        <row r="3">
          <cell r="AT3">
            <v>17</v>
          </cell>
          <cell r="AU3">
            <v>4</v>
          </cell>
          <cell r="AV3">
            <v>12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1</v>
          </cell>
        </row>
        <row r="4">
          <cell r="AT4">
            <v>1</v>
          </cell>
          <cell r="AU4">
            <v>0</v>
          </cell>
          <cell r="AV4">
            <v>0</v>
          </cell>
          <cell r="AW4">
            <v>1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</row>
        <row r="5"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</row>
        <row r="6">
          <cell r="AT6">
            <v>5</v>
          </cell>
          <cell r="AU6">
            <v>1</v>
          </cell>
          <cell r="AV6">
            <v>4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</row>
        <row r="7"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AT9">
            <v>12</v>
          </cell>
          <cell r="AU9">
            <v>2</v>
          </cell>
          <cell r="AV9">
            <v>9</v>
          </cell>
          <cell r="AW9">
            <v>1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</row>
        <row r="10"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</row>
        <row r="11"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</row>
        <row r="12">
          <cell r="AT12">
            <v>10</v>
          </cell>
          <cell r="AU12">
            <v>6</v>
          </cell>
          <cell r="AV12">
            <v>2</v>
          </cell>
          <cell r="AW12">
            <v>2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AT13">
            <v>23</v>
          </cell>
          <cell r="AU13">
            <v>13</v>
          </cell>
          <cell r="AV13">
            <v>6</v>
          </cell>
          <cell r="AW13">
            <v>1</v>
          </cell>
          <cell r="AX13">
            <v>0</v>
          </cell>
          <cell r="AY13">
            <v>0</v>
          </cell>
          <cell r="AZ13">
            <v>0</v>
          </cell>
          <cell r="BA13">
            <v>3</v>
          </cell>
        </row>
        <row r="14">
          <cell r="AT14">
            <v>10</v>
          </cell>
          <cell r="AU14">
            <v>8</v>
          </cell>
          <cell r="AV14">
            <v>1</v>
          </cell>
          <cell r="AW14">
            <v>1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T15">
            <v>24</v>
          </cell>
          <cell r="AU15">
            <v>0</v>
          </cell>
          <cell r="AV15">
            <v>20</v>
          </cell>
          <cell r="AW15">
            <v>3</v>
          </cell>
          <cell r="AX15">
            <v>0</v>
          </cell>
          <cell r="AY15">
            <v>0</v>
          </cell>
          <cell r="AZ15">
            <v>0</v>
          </cell>
          <cell r="BA15">
            <v>1</v>
          </cell>
        </row>
        <row r="16">
          <cell r="AT16">
            <v>6</v>
          </cell>
          <cell r="AU16">
            <v>4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2</v>
          </cell>
        </row>
        <row r="17">
          <cell r="AT17">
            <v>1</v>
          </cell>
          <cell r="AU17">
            <v>0</v>
          </cell>
          <cell r="AV17">
            <v>1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T18">
            <v>2</v>
          </cell>
          <cell r="AU18">
            <v>2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T20">
            <v>25</v>
          </cell>
          <cell r="AU20">
            <v>13</v>
          </cell>
          <cell r="AV20">
            <v>8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4</v>
          </cell>
        </row>
        <row r="21"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T23">
            <v>2</v>
          </cell>
          <cell r="AU23">
            <v>0</v>
          </cell>
          <cell r="AV23">
            <v>2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T25">
            <v>15</v>
          </cell>
          <cell r="AU25">
            <v>7</v>
          </cell>
          <cell r="AV25">
            <v>7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1</v>
          </cell>
        </row>
        <row r="26">
          <cell r="AT26">
            <v>4</v>
          </cell>
          <cell r="AU26">
            <v>2</v>
          </cell>
          <cell r="AV26">
            <v>2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T27">
            <v>5</v>
          </cell>
          <cell r="AU27">
            <v>1</v>
          </cell>
          <cell r="AV27">
            <v>3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1</v>
          </cell>
        </row>
        <row r="28">
          <cell r="AT28">
            <v>85</v>
          </cell>
          <cell r="AU28">
            <v>14</v>
          </cell>
          <cell r="AV28">
            <v>68</v>
          </cell>
          <cell r="AW28">
            <v>3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T31">
            <v>15</v>
          </cell>
          <cell r="AU31">
            <v>9</v>
          </cell>
          <cell r="AV31">
            <v>6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T33">
            <v>2</v>
          </cell>
          <cell r="AU33">
            <v>0</v>
          </cell>
          <cell r="AV33">
            <v>1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1</v>
          </cell>
        </row>
        <row r="34">
          <cell r="AT34">
            <v>29</v>
          </cell>
          <cell r="AU34">
            <v>2</v>
          </cell>
          <cell r="AV34">
            <v>26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</row>
        <row r="35">
          <cell r="AT35">
            <v>17</v>
          </cell>
          <cell r="AU35">
            <v>0</v>
          </cell>
          <cell r="AV35">
            <v>14</v>
          </cell>
          <cell r="AW35">
            <v>1</v>
          </cell>
          <cell r="AX35">
            <v>0</v>
          </cell>
          <cell r="AY35">
            <v>0</v>
          </cell>
          <cell r="AZ35">
            <v>0</v>
          </cell>
          <cell r="BA35">
            <v>2</v>
          </cell>
        </row>
        <row r="36">
          <cell r="AT36">
            <v>63</v>
          </cell>
          <cell r="AU36">
            <v>4</v>
          </cell>
          <cell r="AV36">
            <v>52</v>
          </cell>
          <cell r="AW36">
            <v>6</v>
          </cell>
          <cell r="AX36">
            <v>0</v>
          </cell>
          <cell r="AY36">
            <v>0</v>
          </cell>
          <cell r="AZ36">
            <v>0</v>
          </cell>
          <cell r="BA36">
            <v>1</v>
          </cell>
        </row>
        <row r="37">
          <cell r="AT37">
            <v>2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T38">
            <v>38</v>
          </cell>
          <cell r="AU38">
            <v>19</v>
          </cell>
          <cell r="AV38">
            <v>15</v>
          </cell>
          <cell r="AW38">
            <v>2</v>
          </cell>
          <cell r="AX38">
            <v>0</v>
          </cell>
          <cell r="AY38">
            <v>0</v>
          </cell>
          <cell r="AZ38">
            <v>0</v>
          </cell>
          <cell r="BA38">
            <v>2</v>
          </cell>
        </row>
        <row r="39"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T42">
            <v>1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T43">
            <v>123</v>
          </cell>
          <cell r="AU43">
            <v>14</v>
          </cell>
          <cell r="AV43">
            <v>101</v>
          </cell>
          <cell r="AW43">
            <v>7</v>
          </cell>
          <cell r="AX43">
            <v>0</v>
          </cell>
          <cell r="AY43">
            <v>0</v>
          </cell>
          <cell r="AZ43">
            <v>0</v>
          </cell>
          <cell r="BA43">
            <v>1</v>
          </cell>
        </row>
        <row r="44">
          <cell r="AT44">
            <v>15</v>
          </cell>
          <cell r="AU44">
            <v>2</v>
          </cell>
          <cell r="AV44">
            <v>13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AT45">
            <v>5</v>
          </cell>
          <cell r="AU45">
            <v>1</v>
          </cell>
          <cell r="AV45">
            <v>4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T46">
            <v>5</v>
          </cell>
          <cell r="AU46">
            <v>5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</row>
        <row r="47">
          <cell r="AT47">
            <v>2</v>
          </cell>
          <cell r="AU47">
            <v>1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1</v>
          </cell>
        </row>
        <row r="48">
          <cell r="AT48">
            <v>5</v>
          </cell>
          <cell r="AU48">
            <v>0</v>
          </cell>
          <cell r="AV48">
            <v>5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</row>
        <row r="49">
          <cell r="AT49">
            <v>8</v>
          </cell>
          <cell r="AU49">
            <v>1</v>
          </cell>
          <cell r="AV49">
            <v>4</v>
          </cell>
          <cell r="AW49">
            <v>2</v>
          </cell>
          <cell r="AX49">
            <v>0</v>
          </cell>
          <cell r="AY49">
            <v>0</v>
          </cell>
          <cell r="AZ49">
            <v>0</v>
          </cell>
          <cell r="BA49">
            <v>1</v>
          </cell>
        </row>
        <row r="50"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</row>
        <row r="51">
          <cell r="AT51">
            <v>19</v>
          </cell>
          <cell r="AU51">
            <v>8</v>
          </cell>
          <cell r="AV51">
            <v>5</v>
          </cell>
          <cell r="AW51">
            <v>1</v>
          </cell>
          <cell r="AX51">
            <v>0</v>
          </cell>
          <cell r="AY51">
            <v>0</v>
          </cell>
          <cell r="AZ51">
            <v>0</v>
          </cell>
          <cell r="BA51">
            <v>5</v>
          </cell>
        </row>
        <row r="52"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T53">
            <v>8</v>
          </cell>
          <cell r="AU53">
            <v>1</v>
          </cell>
          <cell r="AV53">
            <v>5</v>
          </cell>
          <cell r="AW53">
            <v>2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</row>
        <row r="55">
          <cell r="AT55">
            <v>9</v>
          </cell>
          <cell r="AU55">
            <v>0</v>
          </cell>
          <cell r="AV55">
            <v>6</v>
          </cell>
          <cell r="AW55">
            <v>3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AT56">
            <v>11</v>
          </cell>
          <cell r="AU56">
            <v>1</v>
          </cell>
          <cell r="AV56">
            <v>9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1</v>
          </cell>
        </row>
        <row r="57">
          <cell r="AT57">
            <v>7</v>
          </cell>
          <cell r="AU57">
            <v>0</v>
          </cell>
          <cell r="AV57">
            <v>1</v>
          </cell>
          <cell r="AW57">
            <v>2</v>
          </cell>
          <cell r="AX57">
            <v>0</v>
          </cell>
          <cell r="AY57">
            <v>0</v>
          </cell>
          <cell r="AZ57">
            <v>0</v>
          </cell>
          <cell r="BA57">
            <v>4</v>
          </cell>
        </row>
        <row r="58"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</row>
        <row r="59"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AT60">
            <v>3</v>
          </cell>
          <cell r="AU60">
            <v>1</v>
          </cell>
          <cell r="AV60">
            <v>1</v>
          </cell>
          <cell r="AW60">
            <v>1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</row>
        <row r="61">
          <cell r="AT61">
            <v>2</v>
          </cell>
          <cell r="AU61">
            <v>2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AT62">
            <v>155</v>
          </cell>
          <cell r="AU62">
            <v>6</v>
          </cell>
          <cell r="AV62">
            <v>116</v>
          </cell>
          <cell r="AW62">
            <v>31</v>
          </cell>
          <cell r="AX62">
            <v>0</v>
          </cell>
          <cell r="AY62">
            <v>0</v>
          </cell>
          <cell r="AZ62">
            <v>0</v>
          </cell>
          <cell r="BA62">
            <v>2</v>
          </cell>
        </row>
        <row r="63">
          <cell r="AT63">
            <v>1</v>
          </cell>
          <cell r="AU63">
            <v>0</v>
          </cell>
          <cell r="AV63">
            <v>0</v>
          </cell>
          <cell r="AW63">
            <v>1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AT64">
            <v>3</v>
          </cell>
          <cell r="AU64">
            <v>1</v>
          </cell>
          <cell r="AV64">
            <v>1</v>
          </cell>
          <cell r="AW64">
            <v>1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</row>
        <row r="65">
          <cell r="AT65">
            <v>2</v>
          </cell>
          <cell r="AU65">
            <v>0</v>
          </cell>
          <cell r="AV65">
            <v>2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AT66">
            <v>10</v>
          </cell>
          <cell r="AU66">
            <v>2</v>
          </cell>
          <cell r="AV66">
            <v>6</v>
          </cell>
          <cell r="AW66">
            <v>2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AT67">
            <v>26</v>
          </cell>
          <cell r="AU67">
            <v>5</v>
          </cell>
          <cell r="AV67">
            <v>20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1</v>
          </cell>
        </row>
        <row r="68"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</row>
        <row r="69">
          <cell r="AT69">
            <v>15</v>
          </cell>
          <cell r="AU69">
            <v>4</v>
          </cell>
          <cell r="AV69">
            <v>9</v>
          </cell>
          <cell r="AW69">
            <v>1</v>
          </cell>
          <cell r="AX69">
            <v>0</v>
          </cell>
          <cell r="AY69">
            <v>0</v>
          </cell>
          <cell r="AZ69">
            <v>0</v>
          </cell>
          <cell r="BA69">
            <v>1</v>
          </cell>
        </row>
        <row r="70">
          <cell r="AT70">
            <v>9</v>
          </cell>
          <cell r="AU70">
            <v>0</v>
          </cell>
          <cell r="AV70">
            <v>6</v>
          </cell>
          <cell r="AW70">
            <v>1</v>
          </cell>
          <cell r="AX70">
            <v>0</v>
          </cell>
          <cell r="AY70">
            <v>0</v>
          </cell>
          <cell r="AZ70">
            <v>0</v>
          </cell>
          <cell r="BA70">
            <v>2</v>
          </cell>
        </row>
        <row r="71"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T72">
            <v>3</v>
          </cell>
          <cell r="AU72">
            <v>0</v>
          </cell>
          <cell r="AV72">
            <v>2</v>
          </cell>
          <cell r="AW72">
            <v>1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T73">
            <v>3</v>
          </cell>
          <cell r="AU73">
            <v>1</v>
          </cell>
          <cell r="AV73">
            <v>1</v>
          </cell>
          <cell r="AW73">
            <v>1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T74">
            <v>5</v>
          </cell>
          <cell r="AU74">
            <v>3</v>
          </cell>
          <cell r="AV74">
            <v>2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T75">
            <v>1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</row>
        <row r="76">
          <cell r="AT76">
            <v>30</v>
          </cell>
          <cell r="AU76">
            <v>1</v>
          </cell>
          <cell r="AV76">
            <v>28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1</v>
          </cell>
        </row>
        <row r="77">
          <cell r="AT77">
            <v>1</v>
          </cell>
          <cell r="AU77">
            <v>1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</row>
        <row r="78">
          <cell r="AT78">
            <v>6</v>
          </cell>
          <cell r="AU78">
            <v>3</v>
          </cell>
          <cell r="AV78">
            <v>3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</row>
        <row r="79">
          <cell r="AT79">
            <v>6</v>
          </cell>
          <cell r="AU79">
            <v>2</v>
          </cell>
          <cell r="AV79">
            <v>3</v>
          </cell>
          <cell r="AW79">
            <v>1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</row>
        <row r="80">
          <cell r="AT80">
            <v>10</v>
          </cell>
          <cell r="AU80">
            <v>1</v>
          </cell>
          <cell r="AV80">
            <v>2</v>
          </cell>
          <cell r="AW80">
            <v>3</v>
          </cell>
          <cell r="AX80">
            <v>0</v>
          </cell>
          <cell r="AY80">
            <v>0</v>
          </cell>
          <cell r="AZ80">
            <v>3</v>
          </cell>
          <cell r="BA80">
            <v>1</v>
          </cell>
        </row>
        <row r="81">
          <cell r="AT81">
            <v>10</v>
          </cell>
          <cell r="AU81">
            <v>4</v>
          </cell>
          <cell r="AV81">
            <v>1</v>
          </cell>
          <cell r="AW81">
            <v>3</v>
          </cell>
          <cell r="AX81">
            <v>0</v>
          </cell>
          <cell r="AY81">
            <v>0</v>
          </cell>
          <cell r="AZ81">
            <v>0</v>
          </cell>
          <cell r="BA81">
            <v>2</v>
          </cell>
        </row>
        <row r="82">
          <cell r="AT82">
            <v>4</v>
          </cell>
          <cell r="AU82">
            <v>2</v>
          </cell>
          <cell r="AV82">
            <v>2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T83">
            <v>6</v>
          </cell>
          <cell r="AU83">
            <v>5</v>
          </cell>
          <cell r="AV83">
            <v>1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T84">
            <v>5</v>
          </cell>
          <cell r="AU84">
            <v>1</v>
          </cell>
          <cell r="AV84">
            <v>3</v>
          </cell>
          <cell r="AW84">
            <v>1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T85">
            <v>4</v>
          </cell>
          <cell r="AU85">
            <v>0</v>
          </cell>
          <cell r="AV85">
            <v>4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T86">
            <v>9</v>
          </cell>
          <cell r="AU86">
            <v>2</v>
          </cell>
          <cell r="AV86">
            <v>7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T87">
            <v>6</v>
          </cell>
          <cell r="AU87">
            <v>4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2</v>
          </cell>
        </row>
        <row r="88">
          <cell r="AT88">
            <v>4</v>
          </cell>
          <cell r="AU88">
            <v>2</v>
          </cell>
          <cell r="AV88">
            <v>0</v>
          </cell>
          <cell r="AW88">
            <v>1</v>
          </cell>
          <cell r="AX88">
            <v>0</v>
          </cell>
          <cell r="AY88">
            <v>0</v>
          </cell>
          <cell r="AZ88">
            <v>0</v>
          </cell>
          <cell r="BA88">
            <v>1</v>
          </cell>
        </row>
        <row r="89"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T90">
            <v>1</v>
          </cell>
          <cell r="AU90">
            <v>1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T92">
            <v>18</v>
          </cell>
          <cell r="AU92">
            <v>3</v>
          </cell>
          <cell r="AV92">
            <v>12</v>
          </cell>
          <cell r="AW92">
            <v>2</v>
          </cell>
          <cell r="AX92">
            <v>0</v>
          </cell>
          <cell r="AY92">
            <v>0</v>
          </cell>
          <cell r="AZ92">
            <v>0</v>
          </cell>
          <cell r="BA92">
            <v>1</v>
          </cell>
        </row>
        <row r="93">
          <cell r="AT93">
            <v>11</v>
          </cell>
          <cell r="AU93">
            <v>0</v>
          </cell>
          <cell r="AV93">
            <v>11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T94">
            <v>63</v>
          </cell>
          <cell r="AU94">
            <v>5</v>
          </cell>
          <cell r="AV94">
            <v>54</v>
          </cell>
          <cell r="AW94">
            <v>4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T96">
            <v>4</v>
          </cell>
          <cell r="AU96">
            <v>0</v>
          </cell>
          <cell r="AV96">
            <v>4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T98">
            <v>12</v>
          </cell>
          <cell r="AU98">
            <v>2</v>
          </cell>
          <cell r="AV98">
            <v>10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T99">
            <v>27</v>
          </cell>
          <cell r="AU99">
            <v>22</v>
          </cell>
          <cell r="AV99">
            <v>3</v>
          </cell>
          <cell r="AW99">
            <v>2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T100">
            <v>23</v>
          </cell>
          <cell r="AU100">
            <v>3</v>
          </cell>
          <cell r="AV100">
            <v>17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3</v>
          </cell>
        </row>
        <row r="101">
          <cell r="AT101">
            <v>3</v>
          </cell>
          <cell r="AU101">
            <v>1</v>
          </cell>
          <cell r="AV101">
            <v>2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T102">
            <v>1</v>
          </cell>
          <cell r="AU102">
            <v>1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</sheetData>
      <sheetData sheetId="2"/>
      <sheetData sheetId="3">
        <row r="3">
          <cell r="AT3">
            <v>20</v>
          </cell>
          <cell r="AU3">
            <v>2</v>
          </cell>
          <cell r="AV3">
            <v>16</v>
          </cell>
          <cell r="AW3">
            <v>2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</row>
        <row r="4">
          <cell r="AT4">
            <v>2</v>
          </cell>
          <cell r="AU4">
            <v>0</v>
          </cell>
          <cell r="AV4">
            <v>1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1</v>
          </cell>
        </row>
        <row r="5"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</row>
        <row r="6">
          <cell r="AT6">
            <v>5</v>
          </cell>
          <cell r="AU6">
            <v>0</v>
          </cell>
          <cell r="AV6">
            <v>5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</row>
        <row r="7"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</row>
        <row r="8">
          <cell r="AT8">
            <v>1</v>
          </cell>
          <cell r="AU8">
            <v>1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AT9">
            <v>7</v>
          </cell>
          <cell r="AU9">
            <v>1</v>
          </cell>
          <cell r="AV9">
            <v>6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</row>
        <row r="10"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</row>
        <row r="11">
          <cell r="AT11">
            <v>1</v>
          </cell>
          <cell r="AU11">
            <v>0</v>
          </cell>
          <cell r="AV11">
            <v>1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</row>
        <row r="12">
          <cell r="AT12">
            <v>2</v>
          </cell>
          <cell r="AU12">
            <v>0</v>
          </cell>
          <cell r="AV12">
            <v>1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1</v>
          </cell>
        </row>
        <row r="13">
          <cell r="AT13">
            <v>25</v>
          </cell>
          <cell r="AU13">
            <v>10</v>
          </cell>
          <cell r="AV13">
            <v>11</v>
          </cell>
          <cell r="AW13">
            <v>3</v>
          </cell>
          <cell r="AX13">
            <v>0</v>
          </cell>
          <cell r="AY13">
            <v>0</v>
          </cell>
          <cell r="AZ13">
            <v>0</v>
          </cell>
          <cell r="BA13">
            <v>1</v>
          </cell>
        </row>
        <row r="14">
          <cell r="AT14">
            <v>6</v>
          </cell>
          <cell r="AU14">
            <v>3</v>
          </cell>
          <cell r="AV14">
            <v>3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T15">
            <v>12</v>
          </cell>
          <cell r="AU15">
            <v>5</v>
          </cell>
          <cell r="AV15">
            <v>5</v>
          </cell>
          <cell r="AW15">
            <v>1</v>
          </cell>
          <cell r="AX15">
            <v>0</v>
          </cell>
          <cell r="AY15">
            <v>0</v>
          </cell>
          <cell r="AZ15">
            <v>0</v>
          </cell>
          <cell r="BA15">
            <v>1</v>
          </cell>
        </row>
        <row r="16">
          <cell r="AT16">
            <v>7</v>
          </cell>
          <cell r="AU16">
            <v>4</v>
          </cell>
          <cell r="AV16">
            <v>1</v>
          </cell>
          <cell r="AW16">
            <v>1</v>
          </cell>
          <cell r="AX16">
            <v>0</v>
          </cell>
          <cell r="AY16">
            <v>0</v>
          </cell>
          <cell r="AZ16">
            <v>0</v>
          </cell>
          <cell r="BA16">
            <v>1</v>
          </cell>
        </row>
        <row r="17"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T18">
            <v>3</v>
          </cell>
          <cell r="AU18">
            <v>2</v>
          </cell>
          <cell r="AV18">
            <v>1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T20">
            <v>11</v>
          </cell>
          <cell r="AU20">
            <v>6</v>
          </cell>
          <cell r="AV20">
            <v>3</v>
          </cell>
          <cell r="AW20">
            <v>2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AT21">
            <v>5</v>
          </cell>
          <cell r="AU21">
            <v>0</v>
          </cell>
          <cell r="AV21">
            <v>1</v>
          </cell>
          <cell r="AW21">
            <v>2</v>
          </cell>
          <cell r="AX21">
            <v>0</v>
          </cell>
          <cell r="AY21">
            <v>0</v>
          </cell>
          <cell r="AZ21">
            <v>0</v>
          </cell>
          <cell r="BA21">
            <v>2</v>
          </cell>
        </row>
        <row r="22">
          <cell r="AT22">
            <v>2</v>
          </cell>
          <cell r="AU22">
            <v>0</v>
          </cell>
          <cell r="AV22">
            <v>2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T23">
            <v>4</v>
          </cell>
          <cell r="AU23">
            <v>0</v>
          </cell>
          <cell r="AV23">
            <v>4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T25">
            <v>17</v>
          </cell>
          <cell r="AU25">
            <v>6</v>
          </cell>
          <cell r="AV25">
            <v>10</v>
          </cell>
          <cell r="AW25">
            <v>1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AT26">
            <v>10</v>
          </cell>
          <cell r="AU26">
            <v>2</v>
          </cell>
          <cell r="AV26">
            <v>7</v>
          </cell>
          <cell r="AW26">
            <v>0</v>
          </cell>
          <cell r="AX26">
            <v>0</v>
          </cell>
          <cell r="AY26">
            <v>1</v>
          </cell>
          <cell r="AZ26">
            <v>0</v>
          </cell>
          <cell r="BA26">
            <v>0</v>
          </cell>
        </row>
        <row r="27">
          <cell r="AT27">
            <v>8</v>
          </cell>
          <cell r="AU27">
            <v>4</v>
          </cell>
          <cell r="AV27">
            <v>4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T28">
            <v>73</v>
          </cell>
          <cell r="AU28">
            <v>9</v>
          </cell>
          <cell r="AV28">
            <v>59</v>
          </cell>
          <cell r="AW28">
            <v>1</v>
          </cell>
          <cell r="AX28">
            <v>0</v>
          </cell>
          <cell r="AY28">
            <v>0</v>
          </cell>
          <cell r="AZ28">
            <v>0</v>
          </cell>
          <cell r="BA28">
            <v>4</v>
          </cell>
        </row>
        <row r="29"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T31">
            <v>5</v>
          </cell>
          <cell r="AU31">
            <v>3</v>
          </cell>
          <cell r="AV31">
            <v>2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T32">
            <v>3</v>
          </cell>
          <cell r="AU32">
            <v>0</v>
          </cell>
          <cell r="AV32">
            <v>3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T33">
            <v>2</v>
          </cell>
          <cell r="AU33">
            <v>1</v>
          </cell>
          <cell r="AV33">
            <v>1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AT34">
            <v>30</v>
          </cell>
          <cell r="AU34">
            <v>1</v>
          </cell>
          <cell r="AV34">
            <v>23</v>
          </cell>
          <cell r="AW34">
            <v>6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T35">
            <v>22</v>
          </cell>
          <cell r="AU35">
            <v>0</v>
          </cell>
          <cell r="AV35">
            <v>22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T36">
            <v>55</v>
          </cell>
          <cell r="AU36">
            <v>4</v>
          </cell>
          <cell r="AV36">
            <v>44</v>
          </cell>
          <cell r="AW36">
            <v>7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T37">
            <v>2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T38">
            <v>23</v>
          </cell>
          <cell r="AU38">
            <v>6</v>
          </cell>
          <cell r="AV38">
            <v>8</v>
          </cell>
          <cell r="AW38">
            <v>5</v>
          </cell>
          <cell r="AX38">
            <v>0</v>
          </cell>
          <cell r="AY38">
            <v>0</v>
          </cell>
          <cell r="AZ38">
            <v>0</v>
          </cell>
          <cell r="BA38">
            <v>4</v>
          </cell>
        </row>
        <row r="39"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T41">
            <v>3</v>
          </cell>
          <cell r="AU41">
            <v>0</v>
          </cell>
          <cell r="AV41">
            <v>2</v>
          </cell>
          <cell r="AW41">
            <v>1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T42">
            <v>1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T43">
            <v>66</v>
          </cell>
          <cell r="AU43">
            <v>2</v>
          </cell>
          <cell r="AV43">
            <v>60</v>
          </cell>
          <cell r="AW43">
            <v>3</v>
          </cell>
          <cell r="AX43">
            <v>0</v>
          </cell>
          <cell r="AY43">
            <v>0</v>
          </cell>
          <cell r="AZ43">
            <v>0</v>
          </cell>
          <cell r="BA43">
            <v>1</v>
          </cell>
        </row>
        <row r="44">
          <cell r="AT44">
            <v>9</v>
          </cell>
          <cell r="AU44">
            <v>0</v>
          </cell>
          <cell r="AV44">
            <v>7</v>
          </cell>
          <cell r="AW44">
            <v>2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AT45">
            <v>9</v>
          </cell>
          <cell r="AU45">
            <v>4</v>
          </cell>
          <cell r="AV45">
            <v>5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T46">
            <v>3</v>
          </cell>
          <cell r="AU46">
            <v>2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1</v>
          </cell>
          <cell r="BA46">
            <v>0</v>
          </cell>
        </row>
        <row r="47">
          <cell r="AT47">
            <v>5</v>
          </cell>
          <cell r="AU47">
            <v>4</v>
          </cell>
          <cell r="AV47">
            <v>0</v>
          </cell>
          <cell r="AW47">
            <v>1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T48">
            <v>4</v>
          </cell>
          <cell r="AU48">
            <v>1</v>
          </cell>
          <cell r="AV48">
            <v>3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</row>
        <row r="49">
          <cell r="AT49">
            <v>5</v>
          </cell>
          <cell r="AU49">
            <v>0</v>
          </cell>
          <cell r="AV49">
            <v>4</v>
          </cell>
          <cell r="AW49">
            <v>1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</row>
        <row r="51">
          <cell r="AT51">
            <v>9</v>
          </cell>
          <cell r="AU51">
            <v>0</v>
          </cell>
          <cell r="AV51">
            <v>3</v>
          </cell>
          <cell r="AW51">
            <v>6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</row>
        <row r="52">
          <cell r="AT52">
            <v>2</v>
          </cell>
          <cell r="AU52">
            <v>2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T53">
            <v>27</v>
          </cell>
          <cell r="AU53">
            <v>0</v>
          </cell>
          <cell r="AV53">
            <v>23</v>
          </cell>
          <cell r="AW53">
            <v>3</v>
          </cell>
          <cell r="AX53">
            <v>0</v>
          </cell>
          <cell r="AY53">
            <v>0</v>
          </cell>
          <cell r="AZ53">
            <v>0</v>
          </cell>
          <cell r="BA53">
            <v>1</v>
          </cell>
        </row>
        <row r="54">
          <cell r="AT54">
            <v>1</v>
          </cell>
          <cell r="AU54">
            <v>1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</row>
        <row r="55">
          <cell r="AT55">
            <v>8</v>
          </cell>
          <cell r="AU55">
            <v>2</v>
          </cell>
          <cell r="AV55">
            <v>5</v>
          </cell>
          <cell r="AW55">
            <v>1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AT56">
            <v>12</v>
          </cell>
          <cell r="AU56">
            <v>2</v>
          </cell>
          <cell r="AV56">
            <v>9</v>
          </cell>
          <cell r="AW56">
            <v>1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</row>
        <row r="57">
          <cell r="AT57">
            <v>1</v>
          </cell>
          <cell r="AU57">
            <v>1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</row>
        <row r="59">
          <cell r="AT59">
            <v>1</v>
          </cell>
          <cell r="AU59">
            <v>1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AT60">
            <v>3</v>
          </cell>
          <cell r="AU60">
            <v>0</v>
          </cell>
          <cell r="AV60">
            <v>3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</row>
        <row r="61">
          <cell r="AT61">
            <v>2</v>
          </cell>
          <cell r="AU61">
            <v>2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AT62">
            <v>211</v>
          </cell>
          <cell r="AU62">
            <v>8</v>
          </cell>
          <cell r="AV62">
            <v>165</v>
          </cell>
          <cell r="AW62">
            <v>37</v>
          </cell>
          <cell r="AX62">
            <v>0</v>
          </cell>
          <cell r="AY62">
            <v>0</v>
          </cell>
          <cell r="AZ62">
            <v>0</v>
          </cell>
          <cell r="BA62">
            <v>1</v>
          </cell>
        </row>
        <row r="63"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AT64">
            <v>2</v>
          </cell>
          <cell r="AU64">
            <v>1</v>
          </cell>
          <cell r="AV64">
            <v>1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</row>
        <row r="65">
          <cell r="AT65">
            <v>3</v>
          </cell>
          <cell r="AU65">
            <v>0</v>
          </cell>
          <cell r="AV65">
            <v>3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AT66">
            <v>8</v>
          </cell>
          <cell r="AU66">
            <v>0</v>
          </cell>
          <cell r="AV66">
            <v>8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AT67">
            <v>38</v>
          </cell>
          <cell r="AU67">
            <v>6</v>
          </cell>
          <cell r="AV67">
            <v>29</v>
          </cell>
          <cell r="AW67">
            <v>3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</row>
        <row r="68">
          <cell r="AT68">
            <v>2</v>
          </cell>
          <cell r="AU68">
            <v>0</v>
          </cell>
          <cell r="AV68">
            <v>2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</row>
        <row r="69">
          <cell r="AT69">
            <v>20</v>
          </cell>
          <cell r="AU69">
            <v>10</v>
          </cell>
          <cell r="AV69">
            <v>6</v>
          </cell>
          <cell r="AW69">
            <v>3</v>
          </cell>
          <cell r="AX69">
            <v>0</v>
          </cell>
          <cell r="AY69">
            <v>0</v>
          </cell>
          <cell r="AZ69">
            <v>0</v>
          </cell>
          <cell r="BA69">
            <v>1</v>
          </cell>
        </row>
        <row r="70">
          <cell r="AT70">
            <v>14</v>
          </cell>
          <cell r="AU70">
            <v>6</v>
          </cell>
          <cell r="AV70">
            <v>7</v>
          </cell>
          <cell r="AW70">
            <v>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</row>
        <row r="71"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T72">
            <v>4</v>
          </cell>
          <cell r="AU72">
            <v>0</v>
          </cell>
          <cell r="AV72">
            <v>2</v>
          </cell>
          <cell r="AW72">
            <v>1</v>
          </cell>
          <cell r="AX72">
            <v>0</v>
          </cell>
          <cell r="AY72">
            <v>0</v>
          </cell>
          <cell r="AZ72">
            <v>0</v>
          </cell>
          <cell r="BA72">
            <v>1</v>
          </cell>
        </row>
        <row r="73">
          <cell r="AT73">
            <v>2</v>
          </cell>
          <cell r="AU73">
            <v>1</v>
          </cell>
          <cell r="AV73">
            <v>1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T75">
            <v>10</v>
          </cell>
          <cell r="AU75">
            <v>2</v>
          </cell>
          <cell r="AV75">
            <v>5</v>
          </cell>
          <cell r="AW75">
            <v>2</v>
          </cell>
          <cell r="AX75">
            <v>0</v>
          </cell>
          <cell r="AY75">
            <v>0</v>
          </cell>
          <cell r="AZ75">
            <v>0</v>
          </cell>
          <cell r="BA75">
            <v>1</v>
          </cell>
        </row>
        <row r="76">
          <cell r="AT76">
            <v>39</v>
          </cell>
          <cell r="AU76">
            <v>3</v>
          </cell>
          <cell r="AV76">
            <v>35</v>
          </cell>
          <cell r="AW76">
            <v>1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</row>
        <row r="77"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</row>
        <row r="78">
          <cell r="AT78">
            <v>14</v>
          </cell>
          <cell r="AU78">
            <v>3</v>
          </cell>
          <cell r="AV78">
            <v>6</v>
          </cell>
          <cell r="AW78">
            <v>4</v>
          </cell>
          <cell r="AX78">
            <v>0</v>
          </cell>
          <cell r="AY78">
            <v>0</v>
          </cell>
          <cell r="AZ78">
            <v>0</v>
          </cell>
          <cell r="BA78">
            <v>1</v>
          </cell>
        </row>
        <row r="79">
          <cell r="AT79">
            <v>7</v>
          </cell>
          <cell r="AU79">
            <v>0</v>
          </cell>
          <cell r="AV79">
            <v>7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</row>
        <row r="80">
          <cell r="AT80">
            <v>16</v>
          </cell>
          <cell r="AU80">
            <v>2</v>
          </cell>
          <cell r="AV80">
            <v>1</v>
          </cell>
          <cell r="AW80">
            <v>1</v>
          </cell>
          <cell r="AX80">
            <v>0</v>
          </cell>
          <cell r="AY80">
            <v>0</v>
          </cell>
          <cell r="AZ80">
            <v>11</v>
          </cell>
          <cell r="BA80">
            <v>1</v>
          </cell>
        </row>
        <row r="81">
          <cell r="AT81">
            <v>19</v>
          </cell>
          <cell r="AU81">
            <v>9</v>
          </cell>
          <cell r="AV81">
            <v>7</v>
          </cell>
          <cell r="AW81">
            <v>3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</row>
        <row r="82">
          <cell r="AT82">
            <v>1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T83">
            <v>5</v>
          </cell>
          <cell r="AU83">
            <v>5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T84">
            <v>4</v>
          </cell>
          <cell r="AU84">
            <v>3</v>
          </cell>
          <cell r="AV84">
            <v>0</v>
          </cell>
          <cell r="AW84">
            <v>1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T85">
            <v>4</v>
          </cell>
          <cell r="AU85">
            <v>0</v>
          </cell>
          <cell r="AV85">
            <v>4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T86">
            <v>6</v>
          </cell>
          <cell r="AU86">
            <v>1</v>
          </cell>
          <cell r="AV86">
            <v>4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1</v>
          </cell>
        </row>
        <row r="87">
          <cell r="AT87">
            <v>1</v>
          </cell>
          <cell r="AU87">
            <v>1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T88">
            <v>7</v>
          </cell>
          <cell r="AU88">
            <v>4</v>
          </cell>
          <cell r="AV88">
            <v>1</v>
          </cell>
          <cell r="AW88">
            <v>1</v>
          </cell>
          <cell r="AX88">
            <v>0</v>
          </cell>
          <cell r="AY88">
            <v>0</v>
          </cell>
          <cell r="AZ88">
            <v>0</v>
          </cell>
          <cell r="BA88">
            <v>1</v>
          </cell>
        </row>
        <row r="89"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T90">
            <v>1</v>
          </cell>
          <cell r="AU90">
            <v>1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T92">
            <v>27</v>
          </cell>
          <cell r="AU92">
            <v>6</v>
          </cell>
          <cell r="AV92">
            <v>17</v>
          </cell>
          <cell r="AW92">
            <v>4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T93">
            <v>6</v>
          </cell>
          <cell r="AU93">
            <v>0</v>
          </cell>
          <cell r="AV93">
            <v>6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T94">
            <v>63</v>
          </cell>
          <cell r="AU94">
            <v>7</v>
          </cell>
          <cell r="AV94">
            <v>49</v>
          </cell>
          <cell r="AW94">
            <v>7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T95">
            <v>2</v>
          </cell>
          <cell r="AU95">
            <v>0</v>
          </cell>
          <cell r="AV95">
            <v>2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T98">
            <v>21</v>
          </cell>
          <cell r="AU98">
            <v>1</v>
          </cell>
          <cell r="AV98">
            <v>19</v>
          </cell>
          <cell r="AW98">
            <v>1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T99">
            <v>6</v>
          </cell>
          <cell r="AU99">
            <v>5</v>
          </cell>
          <cell r="AV99">
            <v>1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T100">
            <v>20</v>
          </cell>
          <cell r="AU100">
            <v>0</v>
          </cell>
          <cell r="AV100">
            <v>19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1</v>
          </cell>
        </row>
        <row r="101">
          <cell r="AT101">
            <v>5</v>
          </cell>
          <cell r="AU101">
            <v>4</v>
          </cell>
          <cell r="AV101">
            <v>1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T102">
            <v>2</v>
          </cell>
          <cell r="AU102">
            <v>2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5B6C-139D-4679-B183-3437712CFA7C}">
  <dimension ref="A1:EB108"/>
  <sheetViews>
    <sheetView tabSelected="1" topLeftCell="Y1" workbookViewId="0">
      <selection activeCell="AE1" sqref="AE1:AN1048576"/>
    </sheetView>
  </sheetViews>
  <sheetFormatPr defaultRowHeight="15.05" x14ac:dyDescent="0.3"/>
  <cols>
    <col min="1" max="1" width="14.44140625" customWidth="1"/>
    <col min="2" max="2" width="11.21875" customWidth="1"/>
    <col min="3" max="3" width="18.77734375" bestFit="1" customWidth="1"/>
    <col min="4" max="4" width="10.44140625" customWidth="1"/>
    <col min="5" max="5" width="8.5546875" customWidth="1"/>
    <col min="6" max="6" width="8.21875" customWidth="1"/>
    <col min="7" max="7" width="8.77734375" customWidth="1"/>
    <col min="8" max="8" width="6.77734375" customWidth="1"/>
    <col min="9" max="9" width="3.44140625" bestFit="1" customWidth="1"/>
    <col min="10" max="10" width="6.44140625" bestFit="1" customWidth="1"/>
    <col min="11" max="11" width="3.44140625" bestFit="1" customWidth="1"/>
    <col min="12" max="12" width="8" customWidth="1"/>
    <col min="13" max="13" width="13.21875" bestFit="1" customWidth="1"/>
    <col min="14" max="14" width="9.21875" bestFit="1" customWidth="1"/>
    <col min="15" max="15" width="12.21875" bestFit="1" customWidth="1"/>
    <col min="16" max="16" width="6.44140625" bestFit="1" customWidth="1"/>
    <col min="17" max="17" width="9.77734375" customWidth="1"/>
    <col min="18" max="18" width="8.21875" customWidth="1"/>
    <col min="19" max="19" width="10.77734375" bestFit="1" customWidth="1"/>
    <col min="20" max="20" width="7.21875" customWidth="1"/>
    <col min="21" max="21" width="8.77734375" customWidth="1"/>
    <col min="22" max="22" width="8.21875" customWidth="1"/>
    <col min="23" max="23" width="7.77734375" customWidth="1"/>
    <col min="24" max="24" width="7.21875" customWidth="1"/>
    <col min="25" max="26" width="11.77734375" bestFit="1" customWidth="1"/>
    <col min="27" max="27" width="7.21875" bestFit="1" customWidth="1"/>
    <col min="28" max="28" width="13.21875" bestFit="1" customWidth="1"/>
    <col min="29" max="29" width="9.21875" bestFit="1" customWidth="1"/>
    <col min="30" max="30" width="12.21875" bestFit="1" customWidth="1"/>
    <col min="31" max="40" width="7.33203125" customWidth="1"/>
    <col min="41" max="41" width="7.21875" bestFit="1" customWidth="1"/>
    <col min="42" max="42" width="8.21875" customWidth="1"/>
    <col min="43" max="43" width="13.21875" bestFit="1" customWidth="1"/>
    <col min="44" max="44" width="9.21875" bestFit="1" customWidth="1"/>
    <col min="45" max="45" width="12.21875" bestFit="1" customWidth="1"/>
    <col min="46" max="46" width="5.44140625" bestFit="1" customWidth="1"/>
    <col min="47" max="49" width="11.77734375" bestFit="1" customWidth="1"/>
    <col min="50" max="50" width="3.44140625" bestFit="1" customWidth="1"/>
    <col min="51" max="54" width="11.77734375" bestFit="1" customWidth="1"/>
    <col min="55" max="57" width="7.21875" bestFit="1" customWidth="1"/>
    <col min="58" max="58" width="13.21875" bestFit="1" customWidth="1"/>
    <col min="59" max="59" width="9.21875" bestFit="1" customWidth="1"/>
    <col min="60" max="60" width="12.21875" bestFit="1" customWidth="1"/>
    <col min="61" max="61" width="6.44140625" bestFit="1" customWidth="1"/>
    <col min="62" max="62" width="5.44140625" bestFit="1" customWidth="1"/>
    <col min="63" max="63" width="6.44140625" bestFit="1" customWidth="1"/>
    <col min="64" max="64" width="5.44140625" bestFit="1" customWidth="1"/>
    <col min="65" max="66" width="3.44140625" bestFit="1" customWidth="1"/>
    <col min="67" max="68" width="3.77734375" bestFit="1" customWidth="1"/>
    <col min="69" max="69" width="6.44140625" bestFit="1" customWidth="1"/>
    <col min="70" max="72" width="7.21875" bestFit="1" customWidth="1"/>
    <col min="73" max="73" width="15" bestFit="1" customWidth="1"/>
    <col min="74" max="74" width="3.44140625" bestFit="1" customWidth="1"/>
    <col min="75" max="75" width="12.21875" bestFit="1" customWidth="1"/>
    <col min="76" max="78" width="5.44140625" bestFit="1" customWidth="1"/>
    <col min="79" max="79" width="3.77734375" bestFit="1" customWidth="1"/>
    <col min="80" max="82" width="3.44140625" bestFit="1" customWidth="1"/>
    <col min="83" max="83" width="3.77734375" bestFit="1" customWidth="1"/>
    <col min="84" max="84" width="5.44140625" bestFit="1" customWidth="1"/>
    <col min="85" max="87" width="7.21875" bestFit="1" customWidth="1"/>
    <col min="88" max="88" width="13.21875" bestFit="1" customWidth="1"/>
    <col min="89" max="89" width="9.21875" bestFit="1" customWidth="1"/>
    <col min="90" max="90" width="12.21875" bestFit="1" customWidth="1"/>
    <col min="91" max="93" width="5.44140625" bestFit="1" customWidth="1"/>
    <col min="94" max="94" width="3.77734375" bestFit="1" customWidth="1"/>
    <col min="95" max="97" width="3.44140625" bestFit="1" customWidth="1"/>
    <col min="98" max="98" width="3.77734375" bestFit="1" customWidth="1"/>
    <col min="99" max="99" width="5.44140625" bestFit="1" customWidth="1"/>
    <col min="100" max="100" width="7.21875" bestFit="1" customWidth="1"/>
    <col min="101" max="101" width="7.44140625" bestFit="1" customWidth="1"/>
    <col min="102" max="102" width="7.21875" bestFit="1" customWidth="1"/>
    <col min="103" max="103" width="13.21875" bestFit="1" customWidth="1"/>
    <col min="104" max="104" width="9.21875" bestFit="1" customWidth="1"/>
    <col min="105" max="105" width="12.21875" bestFit="1" customWidth="1"/>
    <col min="106" max="106" width="3.77734375" bestFit="1" customWidth="1"/>
    <col min="107" max="107" width="7.77734375" customWidth="1"/>
    <col min="108" max="109" width="4.33203125" bestFit="1" customWidth="1"/>
    <col min="110" max="111" width="3.44140625" bestFit="1" customWidth="1"/>
    <col min="112" max="114" width="4.33203125" bestFit="1" customWidth="1"/>
    <col min="115" max="115" width="11.77734375" bestFit="1" customWidth="1"/>
    <col min="116" max="117" width="7.21875" bestFit="1" customWidth="1"/>
    <col min="118" max="118" width="13.21875" bestFit="1" customWidth="1"/>
    <col min="119" max="119" width="9.21875" bestFit="1" customWidth="1"/>
    <col min="120" max="120" width="12.21875" bestFit="1" customWidth="1"/>
    <col min="121" max="121" width="4" bestFit="1" customWidth="1"/>
    <col min="122" max="122" width="3.44140625" bestFit="1" customWidth="1"/>
    <col min="123" max="123" width="4.77734375" customWidth="1"/>
    <col min="124" max="128" width="3.44140625" bestFit="1" customWidth="1"/>
    <col min="129" max="129" width="5.5546875" customWidth="1"/>
    <col min="130" max="132" width="7.21875" bestFit="1" customWidth="1"/>
  </cols>
  <sheetData>
    <row r="1" spans="1:132" x14ac:dyDescent="0.3">
      <c r="A1" s="1"/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4"/>
      <c r="N1" s="5"/>
      <c r="O1" s="5" t="s">
        <v>1</v>
      </c>
      <c r="P1" s="5"/>
      <c r="Q1" s="6" t="s">
        <v>2</v>
      </c>
      <c r="R1" s="6"/>
      <c r="S1" s="6"/>
      <c r="T1" s="6"/>
      <c r="U1" s="6"/>
      <c r="V1" s="6"/>
      <c r="W1" s="6"/>
      <c r="X1" s="6"/>
      <c r="Y1" s="7"/>
      <c r="Z1" s="7"/>
      <c r="AA1" s="8"/>
      <c r="AB1" s="9"/>
      <c r="AC1" s="10"/>
      <c r="AD1" s="10" t="s">
        <v>1</v>
      </c>
      <c r="AE1" s="10"/>
      <c r="AF1" s="11" t="s">
        <v>3</v>
      </c>
      <c r="AG1" s="11"/>
      <c r="AH1" s="11"/>
      <c r="AI1" s="11"/>
      <c r="AJ1" s="11"/>
      <c r="AK1" s="11"/>
      <c r="AL1" s="11"/>
      <c r="AM1" s="11"/>
      <c r="AN1" s="12"/>
      <c r="AO1" s="12"/>
      <c r="AP1" s="13"/>
      <c r="AQ1" s="14"/>
      <c r="AR1" s="15"/>
      <c r="AS1" s="15" t="s">
        <v>1</v>
      </c>
      <c r="AT1" s="15"/>
      <c r="AU1" s="16" t="s">
        <v>4</v>
      </c>
      <c r="AV1" s="16"/>
      <c r="AW1" s="16"/>
      <c r="AX1" s="16"/>
      <c r="AY1" s="16"/>
      <c r="AZ1" s="16"/>
      <c r="BA1" s="16"/>
      <c r="BB1" s="16"/>
      <c r="BC1" s="17"/>
      <c r="BD1" s="17"/>
      <c r="BE1" s="18"/>
      <c r="BF1" s="19"/>
      <c r="BG1" s="20"/>
      <c r="BH1" s="20" t="s">
        <v>1</v>
      </c>
      <c r="BI1" s="20"/>
      <c r="BJ1" s="21" t="s">
        <v>5</v>
      </c>
      <c r="BK1" s="21"/>
      <c r="BL1" s="21"/>
      <c r="BM1" s="21"/>
      <c r="BN1" s="21"/>
      <c r="BO1" s="21"/>
      <c r="BP1" s="21"/>
      <c r="BQ1" s="21"/>
      <c r="BR1" s="22"/>
      <c r="BS1" s="22"/>
      <c r="BT1" s="23"/>
      <c r="BU1" s="24"/>
      <c r="BV1" s="24"/>
      <c r="BW1" s="24" t="s">
        <v>1</v>
      </c>
      <c r="BX1" s="25" t="s">
        <v>6</v>
      </c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7"/>
      <c r="CK1" s="28"/>
      <c r="CL1" s="28" t="s">
        <v>1</v>
      </c>
      <c r="CM1" s="28"/>
      <c r="CN1" s="29" t="s">
        <v>7</v>
      </c>
      <c r="CO1" s="29"/>
      <c r="CP1" s="29"/>
      <c r="CQ1" s="29"/>
      <c r="CR1" s="29"/>
      <c r="CS1" s="29"/>
      <c r="CT1" s="29"/>
      <c r="CU1" s="29"/>
      <c r="CV1" s="28"/>
      <c r="CW1" s="28"/>
      <c r="CX1" s="30"/>
      <c r="CY1" s="31"/>
      <c r="CZ1" s="32"/>
      <c r="DA1" s="32" t="s">
        <v>1</v>
      </c>
      <c r="DB1" s="32"/>
      <c r="DC1" s="33" t="s">
        <v>8</v>
      </c>
      <c r="DD1" s="33"/>
      <c r="DE1" s="33"/>
      <c r="DF1" s="33"/>
      <c r="DG1" s="33"/>
      <c r="DH1" s="33"/>
      <c r="DI1" s="33"/>
      <c r="DJ1" s="33"/>
      <c r="DK1" s="34"/>
      <c r="DL1" s="34"/>
      <c r="DM1" s="35"/>
      <c r="DN1" s="36"/>
      <c r="DO1" s="37"/>
      <c r="DP1" s="37" t="s">
        <v>1</v>
      </c>
      <c r="DQ1" s="37"/>
      <c r="DR1" s="38" t="s">
        <v>9</v>
      </c>
      <c r="DS1" s="38"/>
      <c r="DT1" s="38"/>
      <c r="DU1" s="38"/>
      <c r="DV1" s="38"/>
      <c r="DW1" s="38"/>
      <c r="DX1" s="38"/>
      <c r="DY1" s="38"/>
      <c r="DZ1" s="37"/>
      <c r="EA1" s="37"/>
      <c r="EB1" s="39"/>
    </row>
    <row r="2" spans="1:132" ht="208.5" thickBot="1" x14ac:dyDescent="0.35">
      <c r="A2" s="40" t="s">
        <v>10</v>
      </c>
      <c r="B2" s="40" t="s">
        <v>11</v>
      </c>
      <c r="C2" s="40" t="s">
        <v>12</v>
      </c>
      <c r="D2" s="40" t="s">
        <v>13</v>
      </c>
      <c r="E2" s="40" t="s">
        <v>14</v>
      </c>
      <c r="F2" s="40" t="s">
        <v>15</v>
      </c>
      <c r="G2" s="40" t="s">
        <v>16</v>
      </c>
      <c r="H2" s="40" t="s">
        <v>17</v>
      </c>
      <c r="I2" s="40" t="s">
        <v>18</v>
      </c>
      <c r="J2" s="41" t="s">
        <v>19</v>
      </c>
      <c r="K2" s="40" t="s">
        <v>20</v>
      </c>
      <c r="L2" s="40" t="s">
        <v>21</v>
      </c>
      <c r="M2" s="42" t="s">
        <v>10</v>
      </c>
      <c r="N2" s="42" t="s">
        <v>11</v>
      </c>
      <c r="O2" s="42" t="s">
        <v>12</v>
      </c>
      <c r="P2" s="42" t="s">
        <v>22</v>
      </c>
      <c r="Q2" s="42" t="s">
        <v>23</v>
      </c>
      <c r="R2" s="42" t="s">
        <v>24</v>
      </c>
      <c r="S2" s="42" t="s">
        <v>25</v>
      </c>
      <c r="T2" s="42" t="s">
        <v>26</v>
      </c>
      <c r="U2" s="43" t="s">
        <v>27</v>
      </c>
      <c r="V2" s="42" t="s">
        <v>28</v>
      </c>
      <c r="W2" s="43" t="s">
        <v>29</v>
      </c>
      <c r="X2" s="42" t="s">
        <v>30</v>
      </c>
      <c r="Y2" s="42" t="s">
        <v>31</v>
      </c>
      <c r="Z2" s="42" t="s">
        <v>32</v>
      </c>
      <c r="AA2" s="42" t="s">
        <v>33</v>
      </c>
      <c r="AB2" s="44" t="s">
        <v>10</v>
      </c>
      <c r="AC2" s="45" t="s">
        <v>11</v>
      </c>
      <c r="AD2" s="45" t="s">
        <v>12</v>
      </c>
      <c r="AE2" s="45" t="s">
        <v>34</v>
      </c>
      <c r="AF2" s="45" t="s">
        <v>35</v>
      </c>
      <c r="AG2" s="45" t="s">
        <v>36</v>
      </c>
      <c r="AH2" s="45" t="s">
        <v>37</v>
      </c>
      <c r="AI2" s="45" t="s">
        <v>38</v>
      </c>
      <c r="AJ2" s="45" t="s">
        <v>39</v>
      </c>
      <c r="AK2" s="45" t="s">
        <v>40</v>
      </c>
      <c r="AL2" s="45" t="s">
        <v>41</v>
      </c>
      <c r="AM2" s="45" t="s">
        <v>42</v>
      </c>
      <c r="AN2" s="45" t="s">
        <v>31</v>
      </c>
      <c r="AO2" s="45" t="s">
        <v>32</v>
      </c>
      <c r="AP2" s="45" t="s">
        <v>33</v>
      </c>
      <c r="AQ2" s="46" t="s">
        <v>10</v>
      </c>
      <c r="AR2" s="47" t="s">
        <v>11</v>
      </c>
      <c r="AS2" s="47" t="s">
        <v>12</v>
      </c>
      <c r="AT2" s="47" t="s">
        <v>43</v>
      </c>
      <c r="AU2" s="47" t="s">
        <v>44</v>
      </c>
      <c r="AV2" s="47" t="s">
        <v>45</v>
      </c>
      <c r="AW2" s="47" t="s">
        <v>46</v>
      </c>
      <c r="AX2" s="47" t="s">
        <v>47</v>
      </c>
      <c r="AY2" s="47" t="s">
        <v>48</v>
      </c>
      <c r="AZ2" s="47" t="s">
        <v>49</v>
      </c>
      <c r="BA2" s="47" t="s">
        <v>50</v>
      </c>
      <c r="BB2" s="47" t="s">
        <v>51</v>
      </c>
      <c r="BC2" s="47" t="s">
        <v>31</v>
      </c>
      <c r="BD2" s="47" t="s">
        <v>32</v>
      </c>
      <c r="BE2" s="47" t="s">
        <v>33</v>
      </c>
      <c r="BF2" s="48" t="s">
        <v>10</v>
      </c>
      <c r="BG2" s="49" t="s">
        <v>11</v>
      </c>
      <c r="BH2" s="49" t="s">
        <v>12</v>
      </c>
      <c r="BI2" s="49" t="s">
        <v>52</v>
      </c>
      <c r="BJ2" s="49" t="s">
        <v>53</v>
      </c>
      <c r="BK2" s="49" t="s">
        <v>54</v>
      </c>
      <c r="BL2" s="49" t="s">
        <v>55</v>
      </c>
      <c r="BM2" s="49" t="s">
        <v>56</v>
      </c>
      <c r="BN2" s="49" t="s">
        <v>57</v>
      </c>
      <c r="BO2" s="49" t="s">
        <v>58</v>
      </c>
      <c r="BP2" s="49" t="s">
        <v>59</v>
      </c>
      <c r="BQ2" s="49" t="s">
        <v>60</v>
      </c>
      <c r="BR2" s="49" t="s">
        <v>31</v>
      </c>
      <c r="BS2" s="49" t="s">
        <v>32</v>
      </c>
      <c r="BT2" s="49" t="s">
        <v>33</v>
      </c>
      <c r="BU2" s="50" t="s">
        <v>10</v>
      </c>
      <c r="BV2" s="50" t="s">
        <v>11</v>
      </c>
      <c r="BW2" s="50" t="s">
        <v>12</v>
      </c>
      <c r="BX2" s="51" t="s">
        <v>61</v>
      </c>
      <c r="BY2" s="51" t="s">
        <v>62</v>
      </c>
      <c r="BZ2" s="51" t="s">
        <v>63</v>
      </c>
      <c r="CA2" s="51" t="s">
        <v>64</v>
      </c>
      <c r="CB2" s="51" t="s">
        <v>65</v>
      </c>
      <c r="CC2" s="51" t="s">
        <v>66</v>
      </c>
      <c r="CD2" s="51" t="s">
        <v>67</v>
      </c>
      <c r="CE2" s="51" t="s">
        <v>68</v>
      </c>
      <c r="CF2" s="51" t="s">
        <v>69</v>
      </c>
      <c r="CG2" s="52" t="s">
        <v>31</v>
      </c>
      <c r="CH2" s="52" t="s">
        <v>32</v>
      </c>
      <c r="CI2" s="53" t="s">
        <v>33</v>
      </c>
      <c r="CJ2" s="54" t="s">
        <v>10</v>
      </c>
      <c r="CK2" s="55" t="s">
        <v>11</v>
      </c>
      <c r="CL2" s="56" t="s">
        <v>12</v>
      </c>
      <c r="CM2" s="56" t="s">
        <v>70</v>
      </c>
      <c r="CN2" s="56" t="s">
        <v>71</v>
      </c>
      <c r="CO2" s="56" t="s">
        <v>72</v>
      </c>
      <c r="CP2" s="56" t="s">
        <v>73</v>
      </c>
      <c r="CQ2" s="56" t="s">
        <v>74</v>
      </c>
      <c r="CR2" s="56" t="s">
        <v>75</v>
      </c>
      <c r="CS2" s="56" t="s">
        <v>76</v>
      </c>
      <c r="CT2" s="56" t="s">
        <v>77</v>
      </c>
      <c r="CU2" s="56" t="s">
        <v>78</v>
      </c>
      <c r="CV2" s="56" t="s">
        <v>31</v>
      </c>
      <c r="CW2" s="56" t="s">
        <v>32</v>
      </c>
      <c r="CX2" s="56" t="s">
        <v>33</v>
      </c>
      <c r="CY2" s="57" t="s">
        <v>10</v>
      </c>
      <c r="CZ2" s="58" t="s">
        <v>11</v>
      </c>
      <c r="DA2" s="58" t="s">
        <v>12</v>
      </c>
      <c r="DB2" s="58" t="s">
        <v>79</v>
      </c>
      <c r="DC2" s="58" t="s">
        <v>80</v>
      </c>
      <c r="DD2" s="58" t="s">
        <v>81</v>
      </c>
      <c r="DE2" s="58" t="s">
        <v>82</v>
      </c>
      <c r="DF2" s="58" t="s">
        <v>83</v>
      </c>
      <c r="DG2" s="58" t="s">
        <v>84</v>
      </c>
      <c r="DH2" s="58" t="s">
        <v>85</v>
      </c>
      <c r="DI2" s="58" t="s">
        <v>86</v>
      </c>
      <c r="DJ2" s="58" t="s">
        <v>87</v>
      </c>
      <c r="DK2" s="58" t="s">
        <v>31</v>
      </c>
      <c r="DL2" s="58" t="s">
        <v>32</v>
      </c>
      <c r="DM2" s="58" t="s">
        <v>33</v>
      </c>
      <c r="DN2" s="59" t="s">
        <v>10</v>
      </c>
      <c r="DO2" s="60" t="s">
        <v>11</v>
      </c>
      <c r="DP2" s="60" t="s">
        <v>12</v>
      </c>
      <c r="DQ2" s="60" t="s">
        <v>88</v>
      </c>
      <c r="DR2" s="60" t="s">
        <v>89</v>
      </c>
      <c r="DS2" s="60" t="s">
        <v>90</v>
      </c>
      <c r="DT2" s="60" t="s">
        <v>91</v>
      </c>
      <c r="DU2" s="60" t="s">
        <v>92</v>
      </c>
      <c r="DV2" s="60" t="s">
        <v>93</v>
      </c>
      <c r="DW2" s="60" t="s">
        <v>94</v>
      </c>
      <c r="DX2" s="60" t="s">
        <v>95</v>
      </c>
      <c r="DY2" s="60" t="s">
        <v>96</v>
      </c>
      <c r="DZ2" s="60" t="s">
        <v>31</v>
      </c>
      <c r="EA2" s="60" t="s">
        <v>32</v>
      </c>
      <c r="EB2" s="60" t="s">
        <v>33</v>
      </c>
    </row>
    <row r="3" spans="1:132" x14ac:dyDescent="0.3">
      <c r="A3" s="61" t="s">
        <v>97</v>
      </c>
      <c r="B3" s="61" t="s">
        <v>98</v>
      </c>
      <c r="C3" s="61" t="s">
        <v>99</v>
      </c>
      <c r="D3" s="62">
        <f>SUM(E3:K3)</f>
        <v>25423</v>
      </c>
      <c r="E3" s="62">
        <v>13172</v>
      </c>
      <c r="F3" s="62">
        <v>5731</v>
      </c>
      <c r="G3" s="62">
        <v>5943</v>
      </c>
      <c r="H3" s="62">
        <v>487</v>
      </c>
      <c r="I3" s="62" t="s">
        <v>100</v>
      </c>
      <c r="J3" s="62">
        <v>90</v>
      </c>
      <c r="K3" s="62" t="s">
        <v>100</v>
      </c>
      <c r="L3" s="62">
        <f t="shared" ref="L3:L34" si="0">SUM(F3:K3)</f>
        <v>12251</v>
      </c>
      <c r="M3" s="63" t="s">
        <v>97</v>
      </c>
      <c r="N3" s="63" t="s">
        <v>98</v>
      </c>
      <c r="O3" s="63" t="s">
        <v>101</v>
      </c>
      <c r="P3" s="63">
        <f>SUM(Q3:W3)</f>
        <v>440</v>
      </c>
      <c r="Q3" s="63">
        <v>109</v>
      </c>
      <c r="R3" s="63">
        <v>287</v>
      </c>
      <c r="S3" s="63">
        <v>30</v>
      </c>
      <c r="T3" s="63">
        <v>1</v>
      </c>
      <c r="U3" s="63">
        <v>0</v>
      </c>
      <c r="V3" s="63">
        <v>0</v>
      </c>
      <c r="W3" s="63">
        <v>13</v>
      </c>
      <c r="X3" s="63">
        <f t="shared" ref="X3:X34" si="1">SUM(R3:W3)</f>
        <v>331</v>
      </c>
      <c r="Y3" s="64">
        <f>IFERROR((X3/L3)*1000,"")</f>
        <v>27.018202595706473</v>
      </c>
      <c r="Z3" s="64">
        <f>IFERROR((Q3/E3)*1000,"")</f>
        <v>8.2751290616459148</v>
      </c>
      <c r="AA3" s="64">
        <f>IFERROR(Y3/Z3,"")</f>
        <v>3.2649886659692267</v>
      </c>
      <c r="AB3" s="65" t="s">
        <v>97</v>
      </c>
      <c r="AC3" s="65" t="s">
        <v>98</v>
      </c>
      <c r="AD3" s="65" t="s">
        <v>101</v>
      </c>
      <c r="AE3" s="65">
        <f>SUM(AF3:AL3)</f>
        <v>96</v>
      </c>
      <c r="AF3" s="65">
        <v>42</v>
      </c>
      <c r="AG3" s="65">
        <v>42</v>
      </c>
      <c r="AH3" s="65">
        <v>9</v>
      </c>
      <c r="AI3" s="65">
        <v>1</v>
      </c>
      <c r="AJ3" s="65">
        <v>0</v>
      </c>
      <c r="AK3" s="65">
        <v>0</v>
      </c>
      <c r="AL3" s="65">
        <v>2</v>
      </c>
      <c r="AM3" s="65">
        <f t="shared" ref="AM3:AM66" si="2">SUM(AG3:AL3)</f>
        <v>54</v>
      </c>
      <c r="AN3" s="66">
        <f>IFERROR((AM3/X3)*100,"")</f>
        <v>16.314199395770395</v>
      </c>
      <c r="AO3" s="66">
        <f>IFERROR((AF3/Q3)*100,"")</f>
        <v>38.532110091743121</v>
      </c>
      <c r="AP3" s="66">
        <f>IFERROR(AN3/AO3,"")</f>
        <v>0.42339231765213642</v>
      </c>
      <c r="AQ3" s="67" t="s">
        <v>97</v>
      </c>
      <c r="AR3" s="67" t="s">
        <v>98</v>
      </c>
      <c r="AS3" s="67" t="s">
        <v>101</v>
      </c>
      <c r="AT3" s="67">
        <f>SUM('[1]2020-21 RRI Detail Ages 16-17'!AT3,'[1]2020-21 RRI Detail Ages 6-15'!AT3)</f>
        <v>37</v>
      </c>
      <c r="AU3" s="67">
        <f>SUM('[1]2020-21 RRI Detail Ages 16-17'!AU3,'[1]2020-21 RRI Detail Ages 6-15'!AU3)</f>
        <v>6</v>
      </c>
      <c r="AV3" s="67">
        <f>SUM('[1]2020-21 RRI Detail Ages 16-17'!AV3,'[1]2020-21 RRI Detail Ages 6-15'!AV3)</f>
        <v>28</v>
      </c>
      <c r="AW3" s="67">
        <f>SUM('[1]2020-21 RRI Detail Ages 16-17'!AW3,'[1]2020-21 RRI Detail Ages 6-15'!AW3)</f>
        <v>2</v>
      </c>
      <c r="AX3" s="67">
        <f>SUM('[1]2020-21 RRI Detail Ages 16-17'!AX3,'[1]2020-21 RRI Detail Ages 6-15'!AX3)</f>
        <v>0</v>
      </c>
      <c r="AY3" s="67">
        <f>SUM('[1]2020-21 RRI Detail Ages 16-17'!AY3,'[1]2020-21 RRI Detail Ages 6-15'!AY3)</f>
        <v>0</v>
      </c>
      <c r="AZ3" s="67">
        <f>SUM('[1]2020-21 RRI Detail Ages 16-17'!AZ3,'[1]2020-21 RRI Detail Ages 6-15'!AZ3)</f>
        <v>0</v>
      </c>
      <c r="BA3" s="67">
        <f>SUM('[1]2020-21 RRI Detail Ages 16-17'!BA3,'[1]2020-21 RRI Detail Ages 6-15'!BA3)</f>
        <v>1</v>
      </c>
      <c r="BB3" s="67">
        <f t="shared" ref="BB3:BB66" si="3">SUM(AV3:BA3)</f>
        <v>31</v>
      </c>
      <c r="BC3" s="68">
        <f>IFERROR((BB3/X3)*100,"")</f>
        <v>9.3655589123867067</v>
      </c>
      <c r="BD3" s="68">
        <f>IFERROR((AU3/Q3)*100,"")</f>
        <v>5.5045871559633035</v>
      </c>
      <c r="BE3" s="68">
        <f>IFERROR(BC3/BD3,"")</f>
        <v>1.7014098690835848</v>
      </c>
      <c r="BF3" s="69" t="s">
        <v>97</v>
      </c>
      <c r="BG3" s="69" t="s">
        <v>98</v>
      </c>
      <c r="BH3" s="69" t="s">
        <v>101</v>
      </c>
      <c r="BI3" s="69">
        <f>SUM(BJ3:BP3)</f>
        <v>337</v>
      </c>
      <c r="BJ3" s="69">
        <v>59</v>
      </c>
      <c r="BK3" s="69">
        <v>245</v>
      </c>
      <c r="BL3" s="69">
        <v>21</v>
      </c>
      <c r="BM3" s="69">
        <v>0</v>
      </c>
      <c r="BN3" s="69">
        <v>0</v>
      </c>
      <c r="BO3" s="69">
        <v>0</v>
      </c>
      <c r="BP3" s="69">
        <v>12</v>
      </c>
      <c r="BQ3" s="69">
        <f t="shared" ref="BQ3:BQ34" si="4">SUM(BK3:BP3)</f>
        <v>278</v>
      </c>
      <c r="BR3" s="70">
        <f>IFERROR((BQ3/X3)*100,"")</f>
        <v>83.987915407854985</v>
      </c>
      <c r="BS3" s="70">
        <f>IFERROR((BJ3/Q3)*100,"")</f>
        <v>54.128440366972477</v>
      </c>
      <c r="BT3" s="70">
        <f>IFERROR(BR3/BS3,"")</f>
        <v>1.5516411490603716</v>
      </c>
      <c r="BU3" s="71" t="s">
        <v>102</v>
      </c>
      <c r="BV3" s="71">
        <v>15</v>
      </c>
      <c r="BW3" s="71" t="s">
        <v>101</v>
      </c>
      <c r="BX3" s="72">
        <f>SUM(BY3:CE3)</f>
        <v>149</v>
      </c>
      <c r="BY3" s="72">
        <v>29</v>
      </c>
      <c r="BZ3" s="72">
        <v>102</v>
      </c>
      <c r="CA3" s="72">
        <v>16</v>
      </c>
      <c r="CB3" s="72">
        <v>0</v>
      </c>
      <c r="CC3" s="72">
        <v>0</v>
      </c>
      <c r="CD3" s="72">
        <v>0</v>
      </c>
      <c r="CE3" s="72">
        <v>2</v>
      </c>
      <c r="CF3" s="72">
        <f t="shared" ref="CF3:CF34" si="5">SUM(BZ3:CE3)</f>
        <v>120</v>
      </c>
      <c r="CG3" s="73">
        <f>IFERROR((CF3/BQ3)*100,"")</f>
        <v>43.165467625899282</v>
      </c>
      <c r="CH3" s="73">
        <f>IFERROR((BY3/BJ3)*100,"")</f>
        <v>49.152542372881356</v>
      </c>
      <c r="CI3" s="74">
        <f>IFERROR(CG3/CH3,"")</f>
        <v>0.87819399652691643</v>
      </c>
      <c r="CJ3" s="75" t="s">
        <v>97</v>
      </c>
      <c r="CK3" s="75" t="s">
        <v>98</v>
      </c>
      <c r="CL3" s="75" t="s">
        <v>101</v>
      </c>
      <c r="CM3" s="75">
        <f>SUM(CN3:CT3)</f>
        <v>148</v>
      </c>
      <c r="CN3" s="75">
        <v>29</v>
      </c>
      <c r="CO3" s="75">
        <v>101</v>
      </c>
      <c r="CP3" s="75">
        <v>16</v>
      </c>
      <c r="CQ3" s="75">
        <v>0</v>
      </c>
      <c r="CR3" s="75">
        <v>0</v>
      </c>
      <c r="CS3" s="75">
        <v>0</v>
      </c>
      <c r="CT3" s="75">
        <v>2</v>
      </c>
      <c r="CU3" s="75">
        <f>SUM(CO3:CT3)</f>
        <v>119</v>
      </c>
      <c r="CV3" s="76">
        <f>IFERROR((CU3/CF3)*100,"")</f>
        <v>99.166666666666671</v>
      </c>
      <c r="CW3" s="76">
        <f>IFERROR((CN3/BY3)*100,"")</f>
        <v>100</v>
      </c>
      <c r="CX3" s="76">
        <f>IFERROR(CV3/CW3,"")</f>
        <v>0.9916666666666667</v>
      </c>
      <c r="CY3" s="77" t="s">
        <v>97</v>
      </c>
      <c r="CZ3" s="77" t="s">
        <v>98</v>
      </c>
      <c r="DA3" s="77" t="s">
        <v>101</v>
      </c>
      <c r="DB3" s="77">
        <f>SUM(DC3:DI3)</f>
        <v>2</v>
      </c>
      <c r="DC3" s="77">
        <v>1</v>
      </c>
      <c r="DD3" s="77">
        <v>1</v>
      </c>
      <c r="DE3" s="77">
        <v>0</v>
      </c>
      <c r="DF3" s="77">
        <v>0</v>
      </c>
      <c r="DG3" s="77">
        <v>0</v>
      </c>
      <c r="DH3" s="77">
        <v>0</v>
      </c>
      <c r="DI3" s="77">
        <v>0</v>
      </c>
      <c r="DJ3" s="77">
        <f>SUM(DD3:DI3)</f>
        <v>1</v>
      </c>
      <c r="DK3" s="78">
        <f>IFERROR((DJ3/CF3)*100,"")</f>
        <v>0.83333333333333337</v>
      </c>
      <c r="DL3" s="78">
        <f>IFERROR((DC3/BY3)*100,"")</f>
        <v>3.4482758620689653</v>
      </c>
      <c r="DM3" s="78">
        <f>IFERROR(DK3/DL3,"")</f>
        <v>0.2416666666666667</v>
      </c>
      <c r="DN3" s="79" t="s">
        <v>97</v>
      </c>
      <c r="DO3" s="79" t="s">
        <v>98</v>
      </c>
      <c r="DP3" s="79" t="s">
        <v>101</v>
      </c>
      <c r="DQ3" s="79">
        <f>SUM(DR3:DX3)</f>
        <v>10</v>
      </c>
      <c r="DR3" s="79">
        <v>4</v>
      </c>
      <c r="DS3" s="79">
        <v>5</v>
      </c>
      <c r="DT3" s="79">
        <v>1</v>
      </c>
      <c r="DU3" s="79">
        <v>0</v>
      </c>
      <c r="DV3" s="79">
        <v>0</v>
      </c>
      <c r="DW3" s="79">
        <v>0</v>
      </c>
      <c r="DX3" s="79">
        <v>0</v>
      </c>
      <c r="DY3" s="79">
        <f>SUM(DS3:DX3)</f>
        <v>6</v>
      </c>
      <c r="DZ3" s="80">
        <f>IFERROR((DY3/BQ3)*100,"")</f>
        <v>2.1582733812949639</v>
      </c>
      <c r="EA3" s="80">
        <f>IFERROR((DR3/BJ3)*1000,"")</f>
        <v>67.79661016949153</v>
      </c>
      <c r="EB3" s="80">
        <f>IFERROR(DZ3/EA3,"")</f>
        <v>3.1834532374100714E-2</v>
      </c>
    </row>
    <row r="4" spans="1:132" x14ac:dyDescent="0.3">
      <c r="A4" s="81" t="s">
        <v>103</v>
      </c>
      <c r="B4" s="81" t="s">
        <v>104</v>
      </c>
      <c r="C4" s="81" t="s">
        <v>105</v>
      </c>
      <c r="D4" s="62">
        <f t="shared" ref="D4:D67" si="6">SUM(E4:K4)</f>
        <v>5199</v>
      </c>
      <c r="E4" s="82">
        <v>4332</v>
      </c>
      <c r="F4" s="82">
        <v>277</v>
      </c>
      <c r="G4" s="82">
        <v>509</v>
      </c>
      <c r="H4" s="82">
        <v>71</v>
      </c>
      <c r="I4" s="62" t="s">
        <v>100</v>
      </c>
      <c r="J4" s="82">
        <v>10</v>
      </c>
      <c r="K4" s="62" t="s">
        <v>100</v>
      </c>
      <c r="L4" s="62">
        <f t="shared" si="0"/>
        <v>867</v>
      </c>
      <c r="M4" s="83" t="s">
        <v>103</v>
      </c>
      <c r="N4" s="83" t="s">
        <v>104</v>
      </c>
      <c r="O4" s="83" t="s">
        <v>106</v>
      </c>
      <c r="P4" s="63">
        <f t="shared" ref="P4:P67" si="7">SUM(Q4:W4)</f>
        <v>67</v>
      </c>
      <c r="Q4" s="83">
        <v>37</v>
      </c>
      <c r="R4" s="83">
        <v>12</v>
      </c>
      <c r="S4" s="83">
        <v>6</v>
      </c>
      <c r="T4" s="83">
        <v>0</v>
      </c>
      <c r="U4" s="83">
        <v>0</v>
      </c>
      <c r="V4" s="83">
        <v>0</v>
      </c>
      <c r="W4" s="83">
        <v>12</v>
      </c>
      <c r="X4" s="83">
        <f t="shared" si="1"/>
        <v>30</v>
      </c>
      <c r="Y4" s="64">
        <f t="shared" ref="Y4:Y67" si="8">IFERROR((X4/L4)*1000,"")</f>
        <v>34.602076124567475</v>
      </c>
      <c r="Z4" s="64">
        <f t="shared" ref="Z4:Z67" si="9">IFERROR((Q4/E4)*1000,"")</f>
        <v>8.5410895660203145</v>
      </c>
      <c r="AA4" s="64">
        <f t="shared" ref="AA4:AA67" si="10">IFERROR(Y4/Z4,"")</f>
        <v>4.0512484803142241</v>
      </c>
      <c r="AB4" s="84" t="s">
        <v>103</v>
      </c>
      <c r="AC4" s="84" t="s">
        <v>104</v>
      </c>
      <c r="AD4" s="84" t="s">
        <v>106</v>
      </c>
      <c r="AE4" s="65">
        <f t="shared" ref="AE4:AE67" si="11">SUM(AF4:AL4)</f>
        <v>9</v>
      </c>
      <c r="AF4" s="84">
        <v>3</v>
      </c>
      <c r="AG4" s="84">
        <v>3</v>
      </c>
      <c r="AH4" s="84">
        <v>2</v>
      </c>
      <c r="AI4" s="84">
        <v>0</v>
      </c>
      <c r="AJ4" s="84">
        <v>0</v>
      </c>
      <c r="AK4" s="84">
        <v>0</v>
      </c>
      <c r="AL4" s="84">
        <v>1</v>
      </c>
      <c r="AM4" s="84">
        <f t="shared" si="2"/>
        <v>6</v>
      </c>
      <c r="AN4" s="66">
        <f t="shared" ref="AN4:AN67" si="12">IFERROR((AM4/X4)*100,"")</f>
        <v>20</v>
      </c>
      <c r="AO4" s="66">
        <f t="shared" ref="AO4:AO67" si="13">IFERROR((AF4/Q4)*100,"")</f>
        <v>8.1081081081081088</v>
      </c>
      <c r="AP4" s="66">
        <f t="shared" ref="AP4:AP67" si="14">IFERROR(AN4/AO4,"")</f>
        <v>2.4666666666666663</v>
      </c>
      <c r="AQ4" s="85" t="s">
        <v>103</v>
      </c>
      <c r="AR4" s="85" t="s">
        <v>104</v>
      </c>
      <c r="AS4" s="85" t="s">
        <v>106</v>
      </c>
      <c r="AT4" s="67">
        <f>SUM('[1]2020-21 RRI Detail Ages 16-17'!AT4,'[1]2020-21 RRI Detail Ages 6-15'!AT4)</f>
        <v>3</v>
      </c>
      <c r="AU4" s="67">
        <f>SUM('[1]2020-21 RRI Detail Ages 16-17'!AU4,'[1]2020-21 RRI Detail Ages 6-15'!AU4)</f>
        <v>0</v>
      </c>
      <c r="AV4" s="67">
        <f>SUM('[1]2020-21 RRI Detail Ages 16-17'!AV4,'[1]2020-21 RRI Detail Ages 6-15'!AV4)</f>
        <v>1</v>
      </c>
      <c r="AW4" s="67">
        <f>SUM('[1]2020-21 RRI Detail Ages 16-17'!AW4,'[1]2020-21 RRI Detail Ages 6-15'!AW4)</f>
        <v>1</v>
      </c>
      <c r="AX4" s="67">
        <f>SUM('[1]2020-21 RRI Detail Ages 16-17'!AX4,'[1]2020-21 RRI Detail Ages 6-15'!AX4)</f>
        <v>0</v>
      </c>
      <c r="AY4" s="67">
        <f>SUM('[1]2020-21 RRI Detail Ages 16-17'!AY4,'[1]2020-21 RRI Detail Ages 6-15'!AY4)</f>
        <v>0</v>
      </c>
      <c r="AZ4" s="67">
        <f>SUM('[1]2020-21 RRI Detail Ages 16-17'!AZ4,'[1]2020-21 RRI Detail Ages 6-15'!AZ4)</f>
        <v>0</v>
      </c>
      <c r="BA4" s="67">
        <f>SUM('[1]2020-21 RRI Detail Ages 16-17'!BA4,'[1]2020-21 RRI Detail Ages 6-15'!BA4)</f>
        <v>1</v>
      </c>
      <c r="BB4" s="85">
        <f t="shared" si="3"/>
        <v>3</v>
      </c>
      <c r="BC4" s="68">
        <f t="shared" ref="BC4:BC67" si="15">IFERROR((BB4/X4)*100,"")</f>
        <v>10</v>
      </c>
      <c r="BD4" s="68">
        <f t="shared" ref="BD4:BD67" si="16">IFERROR((AU4/Q4)*100,"")</f>
        <v>0</v>
      </c>
      <c r="BE4" s="68" t="str">
        <f t="shared" ref="BE4:BE67" si="17">IFERROR(BC4/BD4,"")</f>
        <v/>
      </c>
      <c r="BF4" s="86" t="s">
        <v>103</v>
      </c>
      <c r="BG4" s="86" t="s">
        <v>104</v>
      </c>
      <c r="BH4" s="86" t="s">
        <v>106</v>
      </c>
      <c r="BI4" s="69">
        <f t="shared" ref="BI4:BI67" si="18">SUM(BJ4:BP4)</f>
        <v>59</v>
      </c>
      <c r="BJ4" s="86">
        <v>34</v>
      </c>
      <c r="BK4" s="86">
        <v>9</v>
      </c>
      <c r="BL4" s="86">
        <v>5</v>
      </c>
      <c r="BM4" s="86">
        <v>0</v>
      </c>
      <c r="BN4" s="86">
        <v>0</v>
      </c>
      <c r="BO4" s="86">
        <v>0</v>
      </c>
      <c r="BP4" s="86">
        <v>11</v>
      </c>
      <c r="BQ4" s="86">
        <f t="shared" si="4"/>
        <v>25</v>
      </c>
      <c r="BR4" s="70">
        <f t="shared" ref="BR4:BR67" si="19">IFERROR((BQ4/X4)*100,"")</f>
        <v>83.333333333333343</v>
      </c>
      <c r="BS4" s="70">
        <f t="shared" ref="BS4:BS67" si="20">IFERROR((BJ4/Q4)*100,"")</f>
        <v>91.891891891891902</v>
      </c>
      <c r="BT4" s="70">
        <f t="shared" ref="BT4:BT67" si="21">IFERROR(BR4/BS4,"")</f>
        <v>0.90686274509803921</v>
      </c>
      <c r="BU4" s="71" t="s">
        <v>107</v>
      </c>
      <c r="BV4" s="71">
        <v>22</v>
      </c>
      <c r="BW4" s="71" t="s">
        <v>106</v>
      </c>
      <c r="BX4" s="72">
        <f t="shared" ref="BX4:BX67" si="22">SUM(BY4:CE4)</f>
        <v>28</v>
      </c>
      <c r="BY4" s="72">
        <v>18</v>
      </c>
      <c r="BZ4" s="72">
        <v>3</v>
      </c>
      <c r="CA4" s="72">
        <v>6</v>
      </c>
      <c r="CB4" s="72">
        <v>0</v>
      </c>
      <c r="CC4" s="72">
        <v>0</v>
      </c>
      <c r="CD4" s="72">
        <v>0</v>
      </c>
      <c r="CE4" s="72">
        <v>1</v>
      </c>
      <c r="CF4" s="72">
        <f t="shared" si="5"/>
        <v>10</v>
      </c>
      <c r="CG4" s="73">
        <f t="shared" ref="CG4:CG67" si="23">IFERROR((CF4/BQ4)*100,"")</f>
        <v>40</v>
      </c>
      <c r="CH4" s="73">
        <f t="shared" ref="CH4:CH67" si="24">IFERROR((BY4/BJ4)*100,"")</f>
        <v>52.941176470588239</v>
      </c>
      <c r="CI4" s="74">
        <f t="shared" ref="CI4:CI67" si="25">IFERROR(CG4/CH4,"")</f>
        <v>0.75555555555555554</v>
      </c>
      <c r="CJ4" s="87" t="s">
        <v>103</v>
      </c>
      <c r="CK4" s="87" t="s">
        <v>104</v>
      </c>
      <c r="CL4" s="87" t="s">
        <v>106</v>
      </c>
      <c r="CM4" s="75">
        <f t="shared" ref="CM4:CM67" si="26">SUM(CN4:CT4)</f>
        <v>27</v>
      </c>
      <c r="CN4" s="87">
        <v>17</v>
      </c>
      <c r="CO4" s="87">
        <v>3</v>
      </c>
      <c r="CP4" s="87">
        <v>6</v>
      </c>
      <c r="CQ4" s="87">
        <v>0</v>
      </c>
      <c r="CR4" s="87">
        <v>0</v>
      </c>
      <c r="CS4" s="87">
        <v>0</v>
      </c>
      <c r="CT4" s="87">
        <v>1</v>
      </c>
      <c r="CU4" s="75">
        <f t="shared" ref="CU4:CU67" si="27">SUM(CO4:CT4)</f>
        <v>10</v>
      </c>
      <c r="CV4" s="76">
        <f t="shared" ref="CV4:CV67" si="28">IFERROR((CU4/CF4)*100,"")</f>
        <v>100</v>
      </c>
      <c r="CW4" s="76">
        <f t="shared" ref="CW4:CW67" si="29">IFERROR((CN4/BY4)*100,"")</f>
        <v>94.444444444444443</v>
      </c>
      <c r="CX4" s="76">
        <f t="shared" ref="CX4:CX67" si="30">IFERROR(CV4/CW4,"")</f>
        <v>1.0588235294117647</v>
      </c>
      <c r="CY4" s="88" t="s">
        <v>103</v>
      </c>
      <c r="CZ4" s="88" t="s">
        <v>104</v>
      </c>
      <c r="DA4" s="88" t="s">
        <v>106</v>
      </c>
      <c r="DB4" s="77">
        <f t="shared" ref="DB4:DB67" si="31">SUM(DC4:DI4)</f>
        <v>2</v>
      </c>
      <c r="DC4" s="88">
        <v>1</v>
      </c>
      <c r="DD4" s="88">
        <v>0</v>
      </c>
      <c r="DE4" s="88">
        <v>1</v>
      </c>
      <c r="DF4" s="88">
        <v>0</v>
      </c>
      <c r="DG4" s="88">
        <v>0</v>
      </c>
      <c r="DH4" s="88">
        <v>0</v>
      </c>
      <c r="DI4" s="88">
        <v>0</v>
      </c>
      <c r="DJ4" s="88">
        <f t="shared" ref="DJ4:DJ67" si="32">SUM(DD4:DI4)</f>
        <v>1</v>
      </c>
      <c r="DK4" s="78">
        <f t="shared" ref="DK4:DK67" si="33">IFERROR((DJ4/CF4)*100,"")</f>
        <v>10</v>
      </c>
      <c r="DL4" s="78">
        <f t="shared" ref="DL4:DL67" si="34">IFERROR((DC4/BY4)*100,"")</f>
        <v>5.5555555555555554</v>
      </c>
      <c r="DM4" s="77">
        <f t="shared" ref="DM4:DM67" si="35">IFERROR(DK4/DL4,"")</f>
        <v>1.8</v>
      </c>
      <c r="DN4" s="89" t="s">
        <v>103</v>
      </c>
      <c r="DO4" s="89" t="s">
        <v>104</v>
      </c>
      <c r="DP4" s="89" t="s">
        <v>106</v>
      </c>
      <c r="DQ4" s="79">
        <f t="shared" ref="DQ4:DQ67" si="36">SUM(DR4:DX4)</f>
        <v>2</v>
      </c>
      <c r="DR4" s="89">
        <v>1</v>
      </c>
      <c r="DS4" s="89">
        <v>0</v>
      </c>
      <c r="DT4" s="89">
        <v>0</v>
      </c>
      <c r="DU4" s="89">
        <v>0</v>
      </c>
      <c r="DV4" s="89">
        <v>0</v>
      </c>
      <c r="DW4" s="89">
        <v>0</v>
      </c>
      <c r="DX4" s="89">
        <v>1</v>
      </c>
      <c r="DY4" s="89">
        <f t="shared" ref="DY4:DY67" si="37">SUM(DS4:DX4)</f>
        <v>1</v>
      </c>
      <c r="DZ4" s="80">
        <f t="shared" ref="DZ4:DZ67" si="38">IFERROR((DY4/BQ4)*100,"")</f>
        <v>4</v>
      </c>
      <c r="EA4" s="80">
        <f t="shared" ref="EA4:EA67" si="39">IFERROR((DR4/BJ4)*1000,"")</f>
        <v>29.411764705882351</v>
      </c>
      <c r="EB4" s="80">
        <f t="shared" ref="EB4:EB67" si="40">IFERROR(DZ4/EA4,"")</f>
        <v>0.13600000000000001</v>
      </c>
    </row>
    <row r="5" spans="1:132" x14ac:dyDescent="0.3">
      <c r="A5" s="81" t="s">
        <v>108</v>
      </c>
      <c r="B5" s="81" t="s">
        <v>109</v>
      </c>
      <c r="C5" s="81" t="s">
        <v>110</v>
      </c>
      <c r="D5" s="62">
        <f t="shared" si="6"/>
        <v>1280</v>
      </c>
      <c r="E5" s="82">
        <v>973</v>
      </c>
      <c r="F5" s="82">
        <v>35</v>
      </c>
      <c r="G5" s="82">
        <v>256</v>
      </c>
      <c r="H5" s="82">
        <v>10</v>
      </c>
      <c r="I5" s="62" t="s">
        <v>100</v>
      </c>
      <c r="J5" s="82">
        <v>6</v>
      </c>
      <c r="K5" s="62" t="s">
        <v>100</v>
      </c>
      <c r="L5" s="62">
        <f t="shared" si="0"/>
        <v>307</v>
      </c>
      <c r="M5" s="83" t="s">
        <v>108</v>
      </c>
      <c r="N5" s="83" t="s">
        <v>109</v>
      </c>
      <c r="O5" s="83" t="s">
        <v>111</v>
      </c>
      <c r="P5" s="63">
        <f t="shared" si="7"/>
        <v>14</v>
      </c>
      <c r="Q5" s="83">
        <v>14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f t="shared" si="1"/>
        <v>0</v>
      </c>
      <c r="Y5" s="64">
        <f t="shared" si="8"/>
        <v>0</v>
      </c>
      <c r="Z5" s="64">
        <f t="shared" si="9"/>
        <v>14.388489208633095</v>
      </c>
      <c r="AA5" s="64">
        <f t="shared" si="10"/>
        <v>0</v>
      </c>
      <c r="AB5" s="84" t="s">
        <v>108</v>
      </c>
      <c r="AC5" s="84" t="s">
        <v>109</v>
      </c>
      <c r="AD5" s="84" t="s">
        <v>111</v>
      </c>
      <c r="AE5" s="65">
        <f t="shared" si="11"/>
        <v>12</v>
      </c>
      <c r="AF5" s="84">
        <v>12</v>
      </c>
      <c r="AG5" s="84">
        <v>0</v>
      </c>
      <c r="AH5" s="84">
        <v>0</v>
      </c>
      <c r="AI5" s="84">
        <v>0</v>
      </c>
      <c r="AJ5" s="84">
        <v>0</v>
      </c>
      <c r="AK5" s="84">
        <v>0</v>
      </c>
      <c r="AL5" s="84">
        <v>0</v>
      </c>
      <c r="AM5" s="84">
        <f t="shared" si="2"/>
        <v>0</v>
      </c>
      <c r="AN5" s="66" t="str">
        <f t="shared" si="12"/>
        <v/>
      </c>
      <c r="AO5" s="66">
        <f t="shared" si="13"/>
        <v>85.714285714285708</v>
      </c>
      <c r="AP5" s="66" t="str">
        <f t="shared" si="14"/>
        <v/>
      </c>
      <c r="AQ5" s="85" t="s">
        <v>108</v>
      </c>
      <c r="AR5" s="85" t="s">
        <v>109</v>
      </c>
      <c r="AS5" s="85" t="s">
        <v>111</v>
      </c>
      <c r="AT5" s="67">
        <f>SUM('[1]2020-21 RRI Detail Ages 16-17'!AT5,'[1]2020-21 RRI Detail Ages 6-15'!AT5)</f>
        <v>0</v>
      </c>
      <c r="AU5" s="67">
        <f>SUM('[1]2020-21 RRI Detail Ages 16-17'!AU5,'[1]2020-21 RRI Detail Ages 6-15'!AU5)</f>
        <v>0</v>
      </c>
      <c r="AV5" s="67">
        <f>SUM('[1]2020-21 RRI Detail Ages 16-17'!AV5,'[1]2020-21 RRI Detail Ages 6-15'!AV5)</f>
        <v>0</v>
      </c>
      <c r="AW5" s="67">
        <f>SUM('[1]2020-21 RRI Detail Ages 16-17'!AW5,'[1]2020-21 RRI Detail Ages 6-15'!AW5)</f>
        <v>0</v>
      </c>
      <c r="AX5" s="67">
        <f>SUM('[1]2020-21 RRI Detail Ages 16-17'!AX5,'[1]2020-21 RRI Detail Ages 6-15'!AX5)</f>
        <v>0</v>
      </c>
      <c r="AY5" s="67">
        <f>SUM('[1]2020-21 RRI Detail Ages 16-17'!AY5,'[1]2020-21 RRI Detail Ages 6-15'!AY5)</f>
        <v>0</v>
      </c>
      <c r="AZ5" s="67">
        <f>SUM('[1]2020-21 RRI Detail Ages 16-17'!AZ5,'[1]2020-21 RRI Detail Ages 6-15'!AZ5)</f>
        <v>0</v>
      </c>
      <c r="BA5" s="67">
        <f>SUM('[1]2020-21 RRI Detail Ages 16-17'!BA5,'[1]2020-21 RRI Detail Ages 6-15'!BA5)</f>
        <v>0</v>
      </c>
      <c r="BB5" s="85">
        <f t="shared" si="3"/>
        <v>0</v>
      </c>
      <c r="BC5" s="68" t="str">
        <f t="shared" si="15"/>
        <v/>
      </c>
      <c r="BD5" s="68">
        <f t="shared" si="16"/>
        <v>0</v>
      </c>
      <c r="BE5" s="68" t="str">
        <f t="shared" si="17"/>
        <v/>
      </c>
      <c r="BF5" s="86" t="s">
        <v>108</v>
      </c>
      <c r="BG5" s="86" t="s">
        <v>109</v>
      </c>
      <c r="BH5" s="86" t="s">
        <v>111</v>
      </c>
      <c r="BI5" s="69">
        <f t="shared" si="18"/>
        <v>2</v>
      </c>
      <c r="BJ5" s="86">
        <v>2</v>
      </c>
      <c r="BK5" s="86">
        <v>0</v>
      </c>
      <c r="BL5" s="86">
        <v>0</v>
      </c>
      <c r="BM5" s="86">
        <v>0</v>
      </c>
      <c r="BN5" s="86">
        <v>0</v>
      </c>
      <c r="BO5" s="86">
        <v>0</v>
      </c>
      <c r="BP5" s="86">
        <v>0</v>
      </c>
      <c r="BQ5" s="86">
        <f t="shared" si="4"/>
        <v>0</v>
      </c>
      <c r="BR5" s="70" t="str">
        <f t="shared" si="19"/>
        <v/>
      </c>
      <c r="BS5" s="70">
        <f t="shared" si="20"/>
        <v>14.285714285714285</v>
      </c>
      <c r="BT5" s="70" t="str">
        <f t="shared" si="21"/>
        <v/>
      </c>
      <c r="BU5" s="71" t="s">
        <v>112</v>
      </c>
      <c r="BV5" s="71">
        <v>23</v>
      </c>
      <c r="BW5" s="71" t="s">
        <v>111</v>
      </c>
      <c r="BX5" s="72">
        <f t="shared" si="22"/>
        <v>2</v>
      </c>
      <c r="BY5" s="72">
        <v>2</v>
      </c>
      <c r="BZ5" s="72">
        <v>0</v>
      </c>
      <c r="CA5" s="72">
        <v>0</v>
      </c>
      <c r="CB5" s="72">
        <v>0</v>
      </c>
      <c r="CC5" s="72">
        <v>0</v>
      </c>
      <c r="CD5" s="72">
        <v>0</v>
      </c>
      <c r="CE5" s="72">
        <v>0</v>
      </c>
      <c r="CF5" s="72">
        <f t="shared" si="5"/>
        <v>0</v>
      </c>
      <c r="CG5" s="73" t="str">
        <f t="shared" si="23"/>
        <v/>
      </c>
      <c r="CH5" s="73">
        <f t="shared" si="24"/>
        <v>100</v>
      </c>
      <c r="CI5" s="74" t="str">
        <f t="shared" si="25"/>
        <v/>
      </c>
      <c r="CJ5" s="87" t="s">
        <v>108</v>
      </c>
      <c r="CK5" s="87" t="s">
        <v>109</v>
      </c>
      <c r="CL5" s="87" t="s">
        <v>111</v>
      </c>
      <c r="CM5" s="75">
        <f t="shared" si="26"/>
        <v>2</v>
      </c>
      <c r="CN5" s="87">
        <v>2</v>
      </c>
      <c r="CO5" s="87">
        <v>0</v>
      </c>
      <c r="CP5" s="87">
        <v>0</v>
      </c>
      <c r="CQ5" s="87">
        <v>0</v>
      </c>
      <c r="CR5" s="87">
        <v>0</v>
      </c>
      <c r="CS5" s="87">
        <v>0</v>
      </c>
      <c r="CT5" s="87">
        <v>0</v>
      </c>
      <c r="CU5" s="75">
        <f t="shared" si="27"/>
        <v>0</v>
      </c>
      <c r="CV5" s="76" t="str">
        <f t="shared" si="28"/>
        <v/>
      </c>
      <c r="CW5" s="76">
        <f t="shared" si="29"/>
        <v>100</v>
      </c>
      <c r="CX5" s="76" t="str">
        <f t="shared" si="30"/>
        <v/>
      </c>
      <c r="CY5" s="88" t="s">
        <v>108</v>
      </c>
      <c r="CZ5" s="88" t="s">
        <v>109</v>
      </c>
      <c r="DA5" s="88" t="s">
        <v>111</v>
      </c>
      <c r="DB5" s="77">
        <f t="shared" si="31"/>
        <v>0</v>
      </c>
      <c r="DC5" s="88">
        <v>0</v>
      </c>
      <c r="DD5" s="88">
        <v>0</v>
      </c>
      <c r="DE5" s="88">
        <v>0</v>
      </c>
      <c r="DF5" s="88">
        <v>0</v>
      </c>
      <c r="DG5" s="88">
        <v>0</v>
      </c>
      <c r="DH5" s="88">
        <v>0</v>
      </c>
      <c r="DI5" s="88">
        <v>0</v>
      </c>
      <c r="DJ5" s="88">
        <f t="shared" si="32"/>
        <v>0</v>
      </c>
      <c r="DK5" s="78" t="str">
        <f t="shared" si="33"/>
        <v/>
      </c>
      <c r="DL5" s="78">
        <f t="shared" si="34"/>
        <v>0</v>
      </c>
      <c r="DM5" s="77" t="str">
        <f t="shared" si="35"/>
        <v/>
      </c>
      <c r="DN5" s="89" t="s">
        <v>108</v>
      </c>
      <c r="DO5" s="89" t="s">
        <v>109</v>
      </c>
      <c r="DP5" s="89" t="s">
        <v>111</v>
      </c>
      <c r="DQ5" s="79">
        <f t="shared" si="36"/>
        <v>0</v>
      </c>
      <c r="DR5" s="89">
        <v>0</v>
      </c>
      <c r="DS5" s="89">
        <v>0</v>
      </c>
      <c r="DT5" s="89">
        <v>0</v>
      </c>
      <c r="DU5" s="89">
        <v>0</v>
      </c>
      <c r="DV5" s="89">
        <v>0</v>
      </c>
      <c r="DW5" s="89">
        <v>0</v>
      </c>
      <c r="DX5" s="89">
        <v>0</v>
      </c>
      <c r="DY5" s="89">
        <f t="shared" si="37"/>
        <v>0</v>
      </c>
      <c r="DZ5" s="80" t="str">
        <f t="shared" si="38"/>
        <v/>
      </c>
      <c r="EA5" s="80">
        <f t="shared" si="39"/>
        <v>0</v>
      </c>
      <c r="EB5" s="80" t="str">
        <f t="shared" si="40"/>
        <v/>
      </c>
    </row>
    <row r="6" spans="1:132" x14ac:dyDescent="0.3">
      <c r="A6" s="81" t="s">
        <v>103</v>
      </c>
      <c r="B6" s="81" t="s">
        <v>113</v>
      </c>
      <c r="C6" s="81" t="s">
        <v>114</v>
      </c>
      <c r="D6" s="62">
        <f t="shared" si="6"/>
        <v>3280</v>
      </c>
      <c r="E6" s="82">
        <v>1284</v>
      </c>
      <c r="F6" s="82">
        <v>1715</v>
      </c>
      <c r="G6" s="82">
        <v>215</v>
      </c>
      <c r="H6" s="82">
        <v>47</v>
      </c>
      <c r="I6" s="62" t="s">
        <v>100</v>
      </c>
      <c r="J6" s="82">
        <v>19</v>
      </c>
      <c r="K6" s="62" t="s">
        <v>100</v>
      </c>
      <c r="L6" s="62">
        <f t="shared" si="0"/>
        <v>1996</v>
      </c>
      <c r="M6" s="83" t="s">
        <v>103</v>
      </c>
      <c r="N6" s="83" t="s">
        <v>113</v>
      </c>
      <c r="O6" s="83" t="s">
        <v>115</v>
      </c>
      <c r="P6" s="63">
        <f t="shared" si="7"/>
        <v>58</v>
      </c>
      <c r="Q6" s="83">
        <v>0</v>
      </c>
      <c r="R6" s="83">
        <v>58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f t="shared" si="1"/>
        <v>58</v>
      </c>
      <c r="Y6" s="64">
        <f t="shared" si="8"/>
        <v>29.058116232464933</v>
      </c>
      <c r="Z6" s="64">
        <f t="shared" si="9"/>
        <v>0</v>
      </c>
      <c r="AA6" s="64" t="str">
        <f t="shared" si="10"/>
        <v/>
      </c>
      <c r="AB6" s="84" t="s">
        <v>103</v>
      </c>
      <c r="AC6" s="84" t="s">
        <v>113</v>
      </c>
      <c r="AD6" s="84" t="s">
        <v>115</v>
      </c>
      <c r="AE6" s="65">
        <f t="shared" si="11"/>
        <v>3</v>
      </c>
      <c r="AF6" s="84">
        <v>0</v>
      </c>
      <c r="AG6" s="84">
        <v>3</v>
      </c>
      <c r="AH6" s="84">
        <v>0</v>
      </c>
      <c r="AI6" s="84">
        <v>0</v>
      </c>
      <c r="AJ6" s="84">
        <v>0</v>
      </c>
      <c r="AK6" s="84">
        <v>0</v>
      </c>
      <c r="AL6" s="84">
        <v>0</v>
      </c>
      <c r="AM6" s="84">
        <f t="shared" si="2"/>
        <v>3</v>
      </c>
      <c r="AN6" s="66">
        <f t="shared" si="12"/>
        <v>5.1724137931034484</v>
      </c>
      <c r="AO6" s="66" t="str">
        <f t="shared" si="13"/>
        <v/>
      </c>
      <c r="AP6" s="66" t="str">
        <f t="shared" si="14"/>
        <v/>
      </c>
      <c r="AQ6" s="85" t="s">
        <v>103</v>
      </c>
      <c r="AR6" s="85" t="s">
        <v>113</v>
      </c>
      <c r="AS6" s="85" t="s">
        <v>115</v>
      </c>
      <c r="AT6" s="67">
        <f>SUM('[1]2020-21 RRI Detail Ages 16-17'!AT6,'[1]2020-21 RRI Detail Ages 6-15'!AT6)</f>
        <v>10</v>
      </c>
      <c r="AU6" s="67">
        <f>SUM('[1]2020-21 RRI Detail Ages 16-17'!AU6,'[1]2020-21 RRI Detail Ages 6-15'!AU6)</f>
        <v>1</v>
      </c>
      <c r="AV6" s="67">
        <f>SUM('[1]2020-21 RRI Detail Ages 16-17'!AV6,'[1]2020-21 RRI Detail Ages 6-15'!AV6)</f>
        <v>9</v>
      </c>
      <c r="AW6" s="67">
        <f>SUM('[1]2020-21 RRI Detail Ages 16-17'!AW6,'[1]2020-21 RRI Detail Ages 6-15'!AW6)</f>
        <v>0</v>
      </c>
      <c r="AX6" s="67">
        <f>SUM('[1]2020-21 RRI Detail Ages 16-17'!AX6,'[1]2020-21 RRI Detail Ages 6-15'!AX6)</f>
        <v>0</v>
      </c>
      <c r="AY6" s="67">
        <f>SUM('[1]2020-21 RRI Detail Ages 16-17'!AY6,'[1]2020-21 RRI Detail Ages 6-15'!AY6)</f>
        <v>0</v>
      </c>
      <c r="AZ6" s="67">
        <f>SUM('[1]2020-21 RRI Detail Ages 16-17'!AZ6,'[1]2020-21 RRI Detail Ages 6-15'!AZ6)</f>
        <v>0</v>
      </c>
      <c r="BA6" s="67">
        <f>SUM('[1]2020-21 RRI Detail Ages 16-17'!BA6,'[1]2020-21 RRI Detail Ages 6-15'!BA6)</f>
        <v>0</v>
      </c>
      <c r="BB6" s="85">
        <f t="shared" si="3"/>
        <v>9</v>
      </c>
      <c r="BC6" s="68">
        <f t="shared" si="15"/>
        <v>15.517241379310345</v>
      </c>
      <c r="BD6" s="68" t="str">
        <f t="shared" si="16"/>
        <v/>
      </c>
      <c r="BE6" s="68" t="str">
        <f t="shared" si="17"/>
        <v/>
      </c>
      <c r="BF6" s="86" t="s">
        <v>103</v>
      </c>
      <c r="BG6" s="86" t="s">
        <v>113</v>
      </c>
      <c r="BH6" s="86" t="s">
        <v>115</v>
      </c>
      <c r="BI6" s="69">
        <f t="shared" si="18"/>
        <v>42</v>
      </c>
      <c r="BJ6" s="86">
        <v>0</v>
      </c>
      <c r="BK6" s="86">
        <v>42</v>
      </c>
      <c r="BL6" s="86">
        <v>0</v>
      </c>
      <c r="BM6" s="86">
        <v>0</v>
      </c>
      <c r="BN6" s="86">
        <v>0</v>
      </c>
      <c r="BO6" s="86">
        <v>0</v>
      </c>
      <c r="BP6" s="86">
        <v>0</v>
      </c>
      <c r="BQ6" s="86">
        <f t="shared" si="4"/>
        <v>42</v>
      </c>
      <c r="BR6" s="70">
        <f t="shared" si="19"/>
        <v>72.41379310344827</v>
      </c>
      <c r="BS6" s="70" t="str">
        <f t="shared" si="20"/>
        <v/>
      </c>
      <c r="BT6" s="70" t="str">
        <f t="shared" si="21"/>
        <v/>
      </c>
      <c r="BU6" s="71" t="s">
        <v>107</v>
      </c>
      <c r="BV6" s="71">
        <v>20</v>
      </c>
      <c r="BW6" s="71" t="s">
        <v>115</v>
      </c>
      <c r="BX6" s="72">
        <f t="shared" si="22"/>
        <v>16</v>
      </c>
      <c r="BY6" s="72">
        <v>0</v>
      </c>
      <c r="BZ6" s="72">
        <v>16</v>
      </c>
      <c r="CA6" s="72">
        <v>0</v>
      </c>
      <c r="CB6" s="72">
        <v>0</v>
      </c>
      <c r="CC6" s="72">
        <v>0</v>
      </c>
      <c r="CD6" s="72">
        <v>0</v>
      </c>
      <c r="CE6" s="72">
        <v>0</v>
      </c>
      <c r="CF6" s="72">
        <f t="shared" si="5"/>
        <v>16</v>
      </c>
      <c r="CG6" s="73">
        <f t="shared" si="23"/>
        <v>38.095238095238095</v>
      </c>
      <c r="CH6" s="73" t="str">
        <f t="shared" si="24"/>
        <v/>
      </c>
      <c r="CI6" s="74" t="str">
        <f t="shared" si="25"/>
        <v/>
      </c>
      <c r="CJ6" s="87" t="s">
        <v>103</v>
      </c>
      <c r="CK6" s="87" t="s">
        <v>113</v>
      </c>
      <c r="CL6" s="87" t="s">
        <v>115</v>
      </c>
      <c r="CM6" s="75">
        <f t="shared" si="26"/>
        <v>15</v>
      </c>
      <c r="CN6" s="87">
        <v>0</v>
      </c>
      <c r="CO6" s="87">
        <v>15</v>
      </c>
      <c r="CP6" s="87">
        <v>0</v>
      </c>
      <c r="CQ6" s="87">
        <v>0</v>
      </c>
      <c r="CR6" s="87">
        <v>0</v>
      </c>
      <c r="CS6" s="87">
        <v>0</v>
      </c>
      <c r="CT6" s="87">
        <v>0</v>
      </c>
      <c r="CU6" s="75">
        <f t="shared" si="27"/>
        <v>15</v>
      </c>
      <c r="CV6" s="76">
        <f t="shared" si="28"/>
        <v>93.75</v>
      </c>
      <c r="CW6" s="76" t="str">
        <f t="shared" si="29"/>
        <v/>
      </c>
      <c r="CX6" s="76" t="str">
        <f t="shared" si="30"/>
        <v/>
      </c>
      <c r="CY6" s="88" t="s">
        <v>103</v>
      </c>
      <c r="CZ6" s="88" t="s">
        <v>113</v>
      </c>
      <c r="DA6" s="88" t="s">
        <v>115</v>
      </c>
      <c r="DB6" s="77">
        <f t="shared" si="31"/>
        <v>0</v>
      </c>
      <c r="DC6" s="88">
        <v>0</v>
      </c>
      <c r="DD6" s="88">
        <v>0</v>
      </c>
      <c r="DE6" s="88">
        <v>0</v>
      </c>
      <c r="DF6" s="88">
        <v>0</v>
      </c>
      <c r="DG6" s="88">
        <v>0</v>
      </c>
      <c r="DH6" s="88">
        <v>0</v>
      </c>
      <c r="DI6" s="88">
        <v>0</v>
      </c>
      <c r="DJ6" s="88">
        <f t="shared" si="32"/>
        <v>0</v>
      </c>
      <c r="DK6" s="78">
        <f t="shared" si="33"/>
        <v>0</v>
      </c>
      <c r="DL6" s="78" t="str">
        <f t="shared" si="34"/>
        <v/>
      </c>
      <c r="DM6" s="77" t="str">
        <f t="shared" si="35"/>
        <v/>
      </c>
      <c r="DN6" s="89" t="s">
        <v>103</v>
      </c>
      <c r="DO6" s="89" t="s">
        <v>113</v>
      </c>
      <c r="DP6" s="89" t="s">
        <v>115</v>
      </c>
      <c r="DQ6" s="79">
        <f t="shared" si="36"/>
        <v>1</v>
      </c>
      <c r="DR6" s="89">
        <v>0</v>
      </c>
      <c r="DS6" s="89">
        <v>1</v>
      </c>
      <c r="DT6" s="89">
        <v>0</v>
      </c>
      <c r="DU6" s="89">
        <v>0</v>
      </c>
      <c r="DV6" s="89">
        <v>0</v>
      </c>
      <c r="DW6" s="89">
        <v>0</v>
      </c>
      <c r="DX6" s="89">
        <v>0</v>
      </c>
      <c r="DY6" s="89">
        <f t="shared" si="37"/>
        <v>1</v>
      </c>
      <c r="DZ6" s="80">
        <f t="shared" si="38"/>
        <v>2.3809523809523809</v>
      </c>
      <c r="EA6" s="80" t="str">
        <f t="shared" si="39"/>
        <v/>
      </c>
      <c r="EB6" s="80" t="str">
        <f t="shared" si="40"/>
        <v/>
      </c>
    </row>
    <row r="7" spans="1:132" x14ac:dyDescent="0.3">
      <c r="A7" s="81" t="s">
        <v>108</v>
      </c>
      <c r="B7" s="81" t="s">
        <v>109</v>
      </c>
      <c r="C7" s="81" t="s">
        <v>116</v>
      </c>
      <c r="D7" s="62">
        <f t="shared" si="6"/>
        <v>3415</v>
      </c>
      <c r="E7" s="82">
        <v>3005</v>
      </c>
      <c r="F7" s="82">
        <v>53</v>
      </c>
      <c r="G7" s="82">
        <v>322</v>
      </c>
      <c r="H7" s="82">
        <v>27</v>
      </c>
      <c r="I7" s="62" t="s">
        <v>100</v>
      </c>
      <c r="J7" s="82">
        <v>8</v>
      </c>
      <c r="K7" s="62" t="s">
        <v>100</v>
      </c>
      <c r="L7" s="62">
        <f t="shared" si="0"/>
        <v>410</v>
      </c>
      <c r="M7" s="83" t="s">
        <v>108</v>
      </c>
      <c r="N7" s="83" t="s">
        <v>109</v>
      </c>
      <c r="O7" s="83" t="s">
        <v>117</v>
      </c>
      <c r="P7" s="63">
        <f t="shared" si="7"/>
        <v>42</v>
      </c>
      <c r="Q7" s="83">
        <v>41</v>
      </c>
      <c r="R7" s="83">
        <v>0</v>
      </c>
      <c r="S7" s="83">
        <v>1</v>
      </c>
      <c r="T7" s="83">
        <v>0</v>
      </c>
      <c r="U7" s="83">
        <v>0</v>
      </c>
      <c r="V7" s="83">
        <v>0</v>
      </c>
      <c r="W7" s="83">
        <v>0</v>
      </c>
      <c r="X7" s="83">
        <f t="shared" si="1"/>
        <v>1</v>
      </c>
      <c r="Y7" s="64">
        <f t="shared" si="8"/>
        <v>2.4390243902439024</v>
      </c>
      <c r="Z7" s="64">
        <f t="shared" si="9"/>
        <v>13.643926788685524</v>
      </c>
      <c r="AA7" s="64">
        <f t="shared" si="10"/>
        <v>0.17876264128494943</v>
      </c>
      <c r="AB7" s="84" t="s">
        <v>108</v>
      </c>
      <c r="AC7" s="84" t="s">
        <v>109</v>
      </c>
      <c r="AD7" s="84" t="s">
        <v>117</v>
      </c>
      <c r="AE7" s="65">
        <f t="shared" si="11"/>
        <v>3</v>
      </c>
      <c r="AF7" s="84">
        <v>2</v>
      </c>
      <c r="AG7" s="84">
        <v>0</v>
      </c>
      <c r="AH7" s="84">
        <v>1</v>
      </c>
      <c r="AI7" s="84">
        <v>0</v>
      </c>
      <c r="AJ7" s="84">
        <v>0</v>
      </c>
      <c r="AK7" s="84">
        <v>0</v>
      </c>
      <c r="AL7" s="84">
        <v>0</v>
      </c>
      <c r="AM7" s="84">
        <f t="shared" si="2"/>
        <v>1</v>
      </c>
      <c r="AN7" s="66">
        <f t="shared" si="12"/>
        <v>100</v>
      </c>
      <c r="AO7" s="66">
        <f t="shared" si="13"/>
        <v>4.8780487804878048</v>
      </c>
      <c r="AP7" s="66">
        <f t="shared" si="14"/>
        <v>20.5</v>
      </c>
      <c r="AQ7" s="85" t="s">
        <v>108</v>
      </c>
      <c r="AR7" s="85" t="s">
        <v>109</v>
      </c>
      <c r="AS7" s="85" t="s">
        <v>117</v>
      </c>
      <c r="AT7" s="67">
        <f>SUM('[1]2020-21 RRI Detail Ages 16-17'!AT7,'[1]2020-21 RRI Detail Ages 6-15'!AT7)</f>
        <v>0</v>
      </c>
      <c r="AU7" s="67">
        <f>SUM('[1]2020-21 RRI Detail Ages 16-17'!AU7,'[1]2020-21 RRI Detail Ages 6-15'!AU7)</f>
        <v>0</v>
      </c>
      <c r="AV7" s="67">
        <f>SUM('[1]2020-21 RRI Detail Ages 16-17'!AV7,'[1]2020-21 RRI Detail Ages 6-15'!AV7)</f>
        <v>0</v>
      </c>
      <c r="AW7" s="67">
        <f>SUM('[1]2020-21 RRI Detail Ages 16-17'!AW7,'[1]2020-21 RRI Detail Ages 6-15'!AW7)</f>
        <v>0</v>
      </c>
      <c r="AX7" s="67">
        <f>SUM('[1]2020-21 RRI Detail Ages 16-17'!AX7,'[1]2020-21 RRI Detail Ages 6-15'!AX7)</f>
        <v>0</v>
      </c>
      <c r="AY7" s="67">
        <f>SUM('[1]2020-21 RRI Detail Ages 16-17'!AY7,'[1]2020-21 RRI Detail Ages 6-15'!AY7)</f>
        <v>0</v>
      </c>
      <c r="AZ7" s="67">
        <f>SUM('[1]2020-21 RRI Detail Ages 16-17'!AZ7,'[1]2020-21 RRI Detail Ages 6-15'!AZ7)</f>
        <v>0</v>
      </c>
      <c r="BA7" s="67">
        <f>SUM('[1]2020-21 RRI Detail Ages 16-17'!BA7,'[1]2020-21 RRI Detail Ages 6-15'!BA7)</f>
        <v>0</v>
      </c>
      <c r="BB7" s="85">
        <f t="shared" si="3"/>
        <v>0</v>
      </c>
      <c r="BC7" s="68">
        <f t="shared" si="15"/>
        <v>0</v>
      </c>
      <c r="BD7" s="68">
        <f t="shared" si="16"/>
        <v>0</v>
      </c>
      <c r="BE7" s="68" t="str">
        <f t="shared" si="17"/>
        <v/>
      </c>
      <c r="BF7" s="86" t="s">
        <v>108</v>
      </c>
      <c r="BG7" s="86" t="s">
        <v>109</v>
      </c>
      <c r="BH7" s="86" t="s">
        <v>117</v>
      </c>
      <c r="BI7" s="69">
        <f t="shared" si="18"/>
        <v>39</v>
      </c>
      <c r="BJ7" s="86">
        <v>39</v>
      </c>
      <c r="BK7" s="86">
        <v>0</v>
      </c>
      <c r="BL7" s="86">
        <v>0</v>
      </c>
      <c r="BM7" s="86">
        <v>0</v>
      </c>
      <c r="BN7" s="86">
        <v>0</v>
      </c>
      <c r="BO7" s="86">
        <v>0</v>
      </c>
      <c r="BP7" s="86">
        <v>0</v>
      </c>
      <c r="BQ7" s="86">
        <f t="shared" si="4"/>
        <v>0</v>
      </c>
      <c r="BR7" s="70">
        <f t="shared" si="19"/>
        <v>0</v>
      </c>
      <c r="BS7" s="70">
        <f t="shared" si="20"/>
        <v>95.121951219512198</v>
      </c>
      <c r="BT7" s="70">
        <f t="shared" si="21"/>
        <v>0</v>
      </c>
      <c r="BU7" s="71" t="s">
        <v>112</v>
      </c>
      <c r="BV7" s="71">
        <v>23</v>
      </c>
      <c r="BW7" s="71" t="s">
        <v>117</v>
      </c>
      <c r="BX7" s="72">
        <f t="shared" si="22"/>
        <v>1</v>
      </c>
      <c r="BY7" s="72">
        <v>0</v>
      </c>
      <c r="BZ7" s="72">
        <v>0</v>
      </c>
      <c r="CA7" s="72">
        <v>1</v>
      </c>
      <c r="CB7" s="72">
        <v>0</v>
      </c>
      <c r="CC7" s="72">
        <v>0</v>
      </c>
      <c r="CD7" s="72">
        <v>0</v>
      </c>
      <c r="CE7" s="72">
        <v>0</v>
      </c>
      <c r="CF7" s="72">
        <f t="shared" si="5"/>
        <v>1</v>
      </c>
      <c r="CG7" s="73" t="str">
        <f t="shared" si="23"/>
        <v/>
      </c>
      <c r="CH7" s="73">
        <f t="shared" si="24"/>
        <v>0</v>
      </c>
      <c r="CI7" s="74" t="str">
        <f t="shared" si="25"/>
        <v/>
      </c>
      <c r="CJ7" s="87" t="s">
        <v>108</v>
      </c>
      <c r="CK7" s="87" t="s">
        <v>109</v>
      </c>
      <c r="CL7" s="87" t="s">
        <v>117</v>
      </c>
      <c r="CM7" s="75">
        <f t="shared" si="26"/>
        <v>1</v>
      </c>
      <c r="CN7" s="87">
        <v>0</v>
      </c>
      <c r="CO7" s="87">
        <v>0</v>
      </c>
      <c r="CP7" s="87">
        <v>1</v>
      </c>
      <c r="CQ7" s="87">
        <v>0</v>
      </c>
      <c r="CR7" s="87">
        <v>0</v>
      </c>
      <c r="CS7" s="87">
        <v>0</v>
      </c>
      <c r="CT7" s="87">
        <v>0</v>
      </c>
      <c r="CU7" s="75">
        <f t="shared" si="27"/>
        <v>1</v>
      </c>
      <c r="CV7" s="76">
        <f t="shared" si="28"/>
        <v>100</v>
      </c>
      <c r="CW7" s="76" t="str">
        <f t="shared" si="29"/>
        <v/>
      </c>
      <c r="CX7" s="76" t="str">
        <f t="shared" si="30"/>
        <v/>
      </c>
      <c r="CY7" s="88" t="s">
        <v>108</v>
      </c>
      <c r="CZ7" s="88" t="s">
        <v>109</v>
      </c>
      <c r="DA7" s="88" t="s">
        <v>117</v>
      </c>
      <c r="DB7" s="77">
        <f t="shared" si="31"/>
        <v>0</v>
      </c>
      <c r="DC7" s="88">
        <v>0</v>
      </c>
      <c r="DD7" s="88">
        <v>0</v>
      </c>
      <c r="DE7" s="88">
        <v>0</v>
      </c>
      <c r="DF7" s="88">
        <v>0</v>
      </c>
      <c r="DG7" s="88">
        <v>0</v>
      </c>
      <c r="DH7" s="88">
        <v>0</v>
      </c>
      <c r="DI7" s="88">
        <v>0</v>
      </c>
      <c r="DJ7" s="88">
        <f t="shared" si="32"/>
        <v>0</v>
      </c>
      <c r="DK7" s="78">
        <f t="shared" si="33"/>
        <v>0</v>
      </c>
      <c r="DL7" s="78" t="str">
        <f t="shared" si="34"/>
        <v/>
      </c>
      <c r="DM7" s="77" t="str">
        <f t="shared" si="35"/>
        <v/>
      </c>
      <c r="DN7" s="89" t="s">
        <v>108</v>
      </c>
      <c r="DO7" s="89" t="s">
        <v>109</v>
      </c>
      <c r="DP7" s="89" t="s">
        <v>117</v>
      </c>
      <c r="DQ7" s="79">
        <f t="shared" si="36"/>
        <v>0</v>
      </c>
      <c r="DR7" s="89">
        <v>0</v>
      </c>
      <c r="DS7" s="89">
        <v>0</v>
      </c>
      <c r="DT7" s="89">
        <v>0</v>
      </c>
      <c r="DU7" s="89">
        <v>0</v>
      </c>
      <c r="DV7" s="89">
        <v>0</v>
      </c>
      <c r="DW7" s="89">
        <v>0</v>
      </c>
      <c r="DX7" s="89">
        <v>0</v>
      </c>
      <c r="DY7" s="89">
        <f t="shared" si="37"/>
        <v>0</v>
      </c>
      <c r="DZ7" s="80" t="str">
        <f t="shared" si="38"/>
        <v/>
      </c>
      <c r="EA7" s="80">
        <f t="shared" si="39"/>
        <v>0</v>
      </c>
      <c r="EB7" s="80" t="str">
        <f t="shared" si="40"/>
        <v/>
      </c>
    </row>
    <row r="8" spans="1:132" x14ac:dyDescent="0.3">
      <c r="A8" s="81" t="s">
        <v>108</v>
      </c>
      <c r="B8" s="81" t="s">
        <v>118</v>
      </c>
      <c r="C8" s="81" t="s">
        <v>119</v>
      </c>
      <c r="D8" s="62">
        <f t="shared" si="6"/>
        <v>1811</v>
      </c>
      <c r="E8" s="82">
        <v>1554</v>
      </c>
      <c r="F8" s="82">
        <v>55</v>
      </c>
      <c r="G8" s="82">
        <v>170</v>
      </c>
      <c r="H8" s="82">
        <v>21</v>
      </c>
      <c r="I8" s="62" t="s">
        <v>100</v>
      </c>
      <c r="J8" s="82">
        <v>11</v>
      </c>
      <c r="K8" s="62" t="s">
        <v>100</v>
      </c>
      <c r="L8" s="62">
        <f t="shared" si="0"/>
        <v>257</v>
      </c>
      <c r="M8" s="83" t="s">
        <v>108</v>
      </c>
      <c r="N8" s="83" t="s">
        <v>118</v>
      </c>
      <c r="O8" s="83" t="s">
        <v>120</v>
      </c>
      <c r="P8" s="63">
        <f t="shared" si="7"/>
        <v>20</v>
      </c>
      <c r="Q8" s="83">
        <v>19</v>
      </c>
      <c r="R8" s="83">
        <v>0</v>
      </c>
      <c r="S8" s="83">
        <v>1</v>
      </c>
      <c r="T8" s="83">
        <v>0</v>
      </c>
      <c r="U8" s="83">
        <v>0</v>
      </c>
      <c r="V8" s="83">
        <v>0</v>
      </c>
      <c r="W8" s="83">
        <v>0</v>
      </c>
      <c r="X8" s="83">
        <f t="shared" si="1"/>
        <v>1</v>
      </c>
      <c r="Y8" s="64">
        <f t="shared" si="8"/>
        <v>3.8910505836575875</v>
      </c>
      <c r="Z8" s="64">
        <f t="shared" si="9"/>
        <v>12.226512226512225</v>
      </c>
      <c r="AA8" s="64">
        <f t="shared" si="10"/>
        <v>0.31824697931599427</v>
      </c>
      <c r="AB8" s="84" t="s">
        <v>108</v>
      </c>
      <c r="AC8" s="84" t="s">
        <v>118</v>
      </c>
      <c r="AD8" s="84" t="s">
        <v>120</v>
      </c>
      <c r="AE8" s="65">
        <f t="shared" si="11"/>
        <v>9</v>
      </c>
      <c r="AF8" s="84">
        <v>9</v>
      </c>
      <c r="AG8" s="84">
        <v>0</v>
      </c>
      <c r="AH8" s="84">
        <v>0</v>
      </c>
      <c r="AI8" s="84">
        <v>0</v>
      </c>
      <c r="AJ8" s="84">
        <v>0</v>
      </c>
      <c r="AK8" s="84">
        <v>0</v>
      </c>
      <c r="AL8" s="84">
        <v>0</v>
      </c>
      <c r="AM8" s="84">
        <f t="shared" si="2"/>
        <v>0</v>
      </c>
      <c r="AN8" s="66">
        <f t="shared" si="12"/>
        <v>0</v>
      </c>
      <c r="AO8" s="66">
        <f t="shared" si="13"/>
        <v>47.368421052631575</v>
      </c>
      <c r="AP8" s="66">
        <f t="shared" si="14"/>
        <v>0</v>
      </c>
      <c r="AQ8" s="85" t="s">
        <v>108</v>
      </c>
      <c r="AR8" s="85" t="s">
        <v>118</v>
      </c>
      <c r="AS8" s="85" t="s">
        <v>120</v>
      </c>
      <c r="AT8" s="67">
        <f>SUM('[1]2020-21 RRI Detail Ages 16-17'!AT8,'[1]2020-21 RRI Detail Ages 6-15'!AT8)</f>
        <v>1</v>
      </c>
      <c r="AU8" s="67">
        <f>SUM('[1]2020-21 RRI Detail Ages 16-17'!AU8,'[1]2020-21 RRI Detail Ages 6-15'!AU8)</f>
        <v>1</v>
      </c>
      <c r="AV8" s="67">
        <f>SUM('[1]2020-21 RRI Detail Ages 16-17'!AV8,'[1]2020-21 RRI Detail Ages 6-15'!AV8)</f>
        <v>0</v>
      </c>
      <c r="AW8" s="67">
        <f>SUM('[1]2020-21 RRI Detail Ages 16-17'!AW8,'[1]2020-21 RRI Detail Ages 6-15'!AW8)</f>
        <v>0</v>
      </c>
      <c r="AX8" s="67">
        <f>SUM('[1]2020-21 RRI Detail Ages 16-17'!AX8,'[1]2020-21 RRI Detail Ages 6-15'!AX8)</f>
        <v>0</v>
      </c>
      <c r="AY8" s="67">
        <f>SUM('[1]2020-21 RRI Detail Ages 16-17'!AY8,'[1]2020-21 RRI Detail Ages 6-15'!AY8)</f>
        <v>0</v>
      </c>
      <c r="AZ8" s="67">
        <f>SUM('[1]2020-21 RRI Detail Ages 16-17'!AZ8,'[1]2020-21 RRI Detail Ages 6-15'!AZ8)</f>
        <v>0</v>
      </c>
      <c r="BA8" s="67">
        <f>SUM('[1]2020-21 RRI Detail Ages 16-17'!BA8,'[1]2020-21 RRI Detail Ages 6-15'!BA8)</f>
        <v>0</v>
      </c>
      <c r="BB8" s="85">
        <f t="shared" si="3"/>
        <v>0</v>
      </c>
      <c r="BC8" s="68">
        <f t="shared" si="15"/>
        <v>0</v>
      </c>
      <c r="BD8" s="68">
        <f t="shared" si="16"/>
        <v>5.2631578947368416</v>
      </c>
      <c r="BE8" s="68">
        <f t="shared" si="17"/>
        <v>0</v>
      </c>
      <c r="BF8" s="86" t="s">
        <v>108</v>
      </c>
      <c r="BG8" s="86" t="s">
        <v>118</v>
      </c>
      <c r="BH8" s="86" t="s">
        <v>120</v>
      </c>
      <c r="BI8" s="69">
        <f t="shared" si="18"/>
        <v>11</v>
      </c>
      <c r="BJ8" s="86">
        <v>10</v>
      </c>
      <c r="BK8" s="86">
        <v>0</v>
      </c>
      <c r="BL8" s="86">
        <v>1</v>
      </c>
      <c r="BM8" s="86">
        <v>0</v>
      </c>
      <c r="BN8" s="86">
        <v>0</v>
      </c>
      <c r="BO8" s="86">
        <v>0</v>
      </c>
      <c r="BP8" s="86">
        <v>0</v>
      </c>
      <c r="BQ8" s="86">
        <f t="shared" si="4"/>
        <v>1</v>
      </c>
      <c r="BR8" s="70">
        <f t="shared" si="19"/>
        <v>100</v>
      </c>
      <c r="BS8" s="70">
        <f t="shared" si="20"/>
        <v>52.631578947368418</v>
      </c>
      <c r="BT8" s="70">
        <f t="shared" si="21"/>
        <v>1.9000000000000001</v>
      </c>
      <c r="BU8" s="71" t="s">
        <v>112</v>
      </c>
      <c r="BV8" s="71">
        <v>24</v>
      </c>
      <c r="BW8" s="71" t="s">
        <v>120</v>
      </c>
      <c r="BX8" s="72">
        <f t="shared" si="22"/>
        <v>11</v>
      </c>
      <c r="BY8" s="72">
        <v>7</v>
      </c>
      <c r="BZ8" s="72">
        <v>0</v>
      </c>
      <c r="CA8" s="72">
        <v>4</v>
      </c>
      <c r="CB8" s="72">
        <v>0</v>
      </c>
      <c r="CC8" s="72">
        <v>0</v>
      </c>
      <c r="CD8" s="72">
        <v>0</v>
      </c>
      <c r="CE8" s="72">
        <v>0</v>
      </c>
      <c r="CF8" s="72">
        <f t="shared" si="5"/>
        <v>4</v>
      </c>
      <c r="CG8" s="73">
        <f t="shared" si="23"/>
        <v>400</v>
      </c>
      <c r="CH8" s="73">
        <f t="shared" si="24"/>
        <v>70</v>
      </c>
      <c r="CI8" s="74">
        <f t="shared" si="25"/>
        <v>5.7142857142857144</v>
      </c>
      <c r="CJ8" s="87" t="s">
        <v>108</v>
      </c>
      <c r="CK8" s="87" t="s">
        <v>118</v>
      </c>
      <c r="CL8" s="87" t="s">
        <v>120</v>
      </c>
      <c r="CM8" s="75">
        <f t="shared" si="26"/>
        <v>10</v>
      </c>
      <c r="CN8" s="87">
        <v>6</v>
      </c>
      <c r="CO8" s="87">
        <v>0</v>
      </c>
      <c r="CP8" s="87">
        <v>4</v>
      </c>
      <c r="CQ8" s="87">
        <v>0</v>
      </c>
      <c r="CR8" s="87">
        <v>0</v>
      </c>
      <c r="CS8" s="87">
        <v>0</v>
      </c>
      <c r="CT8" s="87">
        <v>0</v>
      </c>
      <c r="CU8" s="75">
        <f t="shared" si="27"/>
        <v>4</v>
      </c>
      <c r="CV8" s="76">
        <f t="shared" si="28"/>
        <v>100</v>
      </c>
      <c r="CW8" s="76">
        <f t="shared" si="29"/>
        <v>85.714285714285708</v>
      </c>
      <c r="CX8" s="76">
        <f t="shared" si="30"/>
        <v>1.1666666666666667</v>
      </c>
      <c r="CY8" s="88" t="s">
        <v>108</v>
      </c>
      <c r="CZ8" s="88" t="s">
        <v>118</v>
      </c>
      <c r="DA8" s="88" t="s">
        <v>120</v>
      </c>
      <c r="DB8" s="77">
        <f t="shared" si="31"/>
        <v>0</v>
      </c>
      <c r="DC8" s="88">
        <v>0</v>
      </c>
      <c r="DD8" s="88">
        <v>0</v>
      </c>
      <c r="DE8" s="88">
        <v>0</v>
      </c>
      <c r="DF8" s="88">
        <v>0</v>
      </c>
      <c r="DG8" s="88">
        <v>0</v>
      </c>
      <c r="DH8" s="88">
        <v>0</v>
      </c>
      <c r="DI8" s="88">
        <v>0</v>
      </c>
      <c r="DJ8" s="88">
        <f t="shared" si="32"/>
        <v>0</v>
      </c>
      <c r="DK8" s="78">
        <f t="shared" si="33"/>
        <v>0</v>
      </c>
      <c r="DL8" s="78">
        <f t="shared" si="34"/>
        <v>0</v>
      </c>
      <c r="DM8" s="77" t="str">
        <f t="shared" si="35"/>
        <v/>
      </c>
      <c r="DN8" s="89" t="s">
        <v>108</v>
      </c>
      <c r="DO8" s="89" t="s">
        <v>118</v>
      </c>
      <c r="DP8" s="89" t="s">
        <v>120</v>
      </c>
      <c r="DQ8" s="79">
        <f t="shared" si="36"/>
        <v>1</v>
      </c>
      <c r="DR8" s="89">
        <v>1</v>
      </c>
      <c r="DS8" s="89">
        <v>0</v>
      </c>
      <c r="DT8" s="89">
        <v>0</v>
      </c>
      <c r="DU8" s="89">
        <v>0</v>
      </c>
      <c r="DV8" s="89">
        <v>0</v>
      </c>
      <c r="DW8" s="89">
        <v>0</v>
      </c>
      <c r="DX8" s="89">
        <v>0</v>
      </c>
      <c r="DY8" s="89">
        <f t="shared" si="37"/>
        <v>0</v>
      </c>
      <c r="DZ8" s="80">
        <f t="shared" si="38"/>
        <v>0</v>
      </c>
      <c r="EA8" s="80">
        <f t="shared" si="39"/>
        <v>100</v>
      </c>
      <c r="EB8" s="80">
        <f t="shared" si="40"/>
        <v>0</v>
      </c>
    </row>
    <row r="9" spans="1:132" x14ac:dyDescent="0.3">
      <c r="A9" s="81" t="s">
        <v>121</v>
      </c>
      <c r="B9" s="81" t="s">
        <v>122</v>
      </c>
      <c r="C9" s="81" t="s">
        <v>123</v>
      </c>
      <c r="D9" s="62">
        <f t="shared" si="6"/>
        <v>6559</v>
      </c>
      <c r="E9" s="82">
        <v>3599</v>
      </c>
      <c r="F9" s="82">
        <v>1863</v>
      </c>
      <c r="G9" s="82">
        <v>1039</v>
      </c>
      <c r="H9" s="82">
        <v>35</v>
      </c>
      <c r="I9" s="62" t="s">
        <v>100</v>
      </c>
      <c r="J9" s="82">
        <v>23</v>
      </c>
      <c r="K9" s="62" t="s">
        <v>100</v>
      </c>
      <c r="L9" s="62">
        <f t="shared" si="0"/>
        <v>2960</v>
      </c>
      <c r="M9" s="83" t="s">
        <v>121</v>
      </c>
      <c r="N9" s="83" t="s">
        <v>122</v>
      </c>
      <c r="O9" s="83" t="s">
        <v>124</v>
      </c>
      <c r="P9" s="63">
        <f t="shared" si="7"/>
        <v>135</v>
      </c>
      <c r="Q9" s="83">
        <v>75</v>
      </c>
      <c r="R9" s="83">
        <v>49</v>
      </c>
      <c r="S9" s="83">
        <v>10</v>
      </c>
      <c r="T9" s="83">
        <v>0</v>
      </c>
      <c r="U9" s="83">
        <v>0</v>
      </c>
      <c r="V9" s="83">
        <v>1</v>
      </c>
      <c r="W9" s="83">
        <v>0</v>
      </c>
      <c r="X9" s="83">
        <f t="shared" si="1"/>
        <v>60</v>
      </c>
      <c r="Y9" s="64">
        <f t="shared" si="8"/>
        <v>20.27027027027027</v>
      </c>
      <c r="Z9" s="64">
        <f t="shared" si="9"/>
        <v>20.839121978327313</v>
      </c>
      <c r="AA9" s="64">
        <f t="shared" si="10"/>
        <v>0.97270270270270276</v>
      </c>
      <c r="AB9" s="84" t="s">
        <v>121</v>
      </c>
      <c r="AC9" s="84" t="s">
        <v>122</v>
      </c>
      <c r="AD9" s="84" t="s">
        <v>124</v>
      </c>
      <c r="AE9" s="65">
        <f t="shared" si="11"/>
        <v>39</v>
      </c>
      <c r="AF9" s="84">
        <v>21</v>
      </c>
      <c r="AG9" s="84">
        <v>14</v>
      </c>
      <c r="AH9" s="84">
        <v>3</v>
      </c>
      <c r="AI9" s="84">
        <v>0</v>
      </c>
      <c r="AJ9" s="84">
        <v>0</v>
      </c>
      <c r="AK9" s="84">
        <v>1</v>
      </c>
      <c r="AL9" s="84">
        <v>0</v>
      </c>
      <c r="AM9" s="84">
        <f t="shared" si="2"/>
        <v>18</v>
      </c>
      <c r="AN9" s="66">
        <f t="shared" si="12"/>
        <v>30</v>
      </c>
      <c r="AO9" s="66">
        <f t="shared" si="13"/>
        <v>28.000000000000004</v>
      </c>
      <c r="AP9" s="66">
        <f t="shared" si="14"/>
        <v>1.0714285714285714</v>
      </c>
      <c r="AQ9" s="85" t="s">
        <v>121</v>
      </c>
      <c r="AR9" s="85" t="s">
        <v>122</v>
      </c>
      <c r="AS9" s="85" t="s">
        <v>124</v>
      </c>
      <c r="AT9" s="67">
        <f>SUM('[1]2020-21 RRI Detail Ages 16-17'!AT9,'[1]2020-21 RRI Detail Ages 6-15'!AT9)</f>
        <v>19</v>
      </c>
      <c r="AU9" s="67">
        <f>SUM('[1]2020-21 RRI Detail Ages 16-17'!AU9,'[1]2020-21 RRI Detail Ages 6-15'!AU9)</f>
        <v>3</v>
      </c>
      <c r="AV9" s="67">
        <f>SUM('[1]2020-21 RRI Detail Ages 16-17'!AV9,'[1]2020-21 RRI Detail Ages 6-15'!AV9)</f>
        <v>15</v>
      </c>
      <c r="AW9" s="67">
        <f>SUM('[1]2020-21 RRI Detail Ages 16-17'!AW9,'[1]2020-21 RRI Detail Ages 6-15'!AW9)</f>
        <v>1</v>
      </c>
      <c r="AX9" s="67">
        <f>SUM('[1]2020-21 RRI Detail Ages 16-17'!AX9,'[1]2020-21 RRI Detail Ages 6-15'!AX9)</f>
        <v>0</v>
      </c>
      <c r="AY9" s="67">
        <f>SUM('[1]2020-21 RRI Detail Ages 16-17'!AY9,'[1]2020-21 RRI Detail Ages 6-15'!AY9)</f>
        <v>0</v>
      </c>
      <c r="AZ9" s="67">
        <f>SUM('[1]2020-21 RRI Detail Ages 16-17'!AZ9,'[1]2020-21 RRI Detail Ages 6-15'!AZ9)</f>
        <v>0</v>
      </c>
      <c r="BA9" s="67">
        <f>SUM('[1]2020-21 RRI Detail Ages 16-17'!BA9,'[1]2020-21 RRI Detail Ages 6-15'!BA9)</f>
        <v>0</v>
      </c>
      <c r="BB9" s="85">
        <f t="shared" si="3"/>
        <v>16</v>
      </c>
      <c r="BC9" s="68">
        <f t="shared" si="15"/>
        <v>26.666666666666668</v>
      </c>
      <c r="BD9" s="68">
        <f t="shared" si="16"/>
        <v>4</v>
      </c>
      <c r="BE9" s="68">
        <f t="shared" si="17"/>
        <v>6.666666666666667</v>
      </c>
      <c r="BF9" s="86" t="s">
        <v>121</v>
      </c>
      <c r="BG9" s="86" t="s">
        <v>122</v>
      </c>
      <c r="BH9" s="86" t="s">
        <v>124</v>
      </c>
      <c r="BI9" s="69">
        <f t="shared" si="18"/>
        <v>97</v>
      </c>
      <c r="BJ9" s="86">
        <v>56</v>
      </c>
      <c r="BK9" s="86">
        <v>34</v>
      </c>
      <c r="BL9" s="86">
        <v>7</v>
      </c>
      <c r="BM9" s="86">
        <v>0</v>
      </c>
      <c r="BN9" s="86">
        <v>0</v>
      </c>
      <c r="BO9" s="86">
        <v>0</v>
      </c>
      <c r="BP9" s="86">
        <v>0</v>
      </c>
      <c r="BQ9" s="86">
        <f t="shared" si="4"/>
        <v>41</v>
      </c>
      <c r="BR9" s="70">
        <f t="shared" si="19"/>
        <v>68.333333333333329</v>
      </c>
      <c r="BS9" s="70">
        <f t="shared" si="20"/>
        <v>74.666666666666671</v>
      </c>
      <c r="BT9" s="70">
        <f t="shared" si="21"/>
        <v>0.91517857142857129</v>
      </c>
      <c r="BU9" s="71" t="s">
        <v>125</v>
      </c>
      <c r="BV9" s="71">
        <v>2</v>
      </c>
      <c r="BW9" s="71" t="s">
        <v>124</v>
      </c>
      <c r="BX9" s="72">
        <f t="shared" si="22"/>
        <v>48</v>
      </c>
      <c r="BY9" s="72">
        <v>17</v>
      </c>
      <c r="BZ9" s="72">
        <v>21</v>
      </c>
      <c r="CA9" s="72">
        <v>10</v>
      </c>
      <c r="CB9" s="72">
        <v>0</v>
      </c>
      <c r="CC9" s="72">
        <v>0</v>
      </c>
      <c r="CD9" s="72">
        <v>0</v>
      </c>
      <c r="CE9" s="72">
        <v>0</v>
      </c>
      <c r="CF9" s="72">
        <f t="shared" si="5"/>
        <v>31</v>
      </c>
      <c r="CG9" s="73">
        <f t="shared" si="23"/>
        <v>75.609756097560975</v>
      </c>
      <c r="CH9" s="73">
        <f t="shared" si="24"/>
        <v>30.357142857142854</v>
      </c>
      <c r="CI9" s="74">
        <f t="shared" si="25"/>
        <v>2.490674318507891</v>
      </c>
      <c r="CJ9" s="87" t="s">
        <v>121</v>
      </c>
      <c r="CK9" s="87" t="s">
        <v>122</v>
      </c>
      <c r="CL9" s="87" t="s">
        <v>124</v>
      </c>
      <c r="CM9" s="75">
        <f t="shared" si="26"/>
        <v>47</v>
      </c>
      <c r="CN9" s="87">
        <v>16</v>
      </c>
      <c r="CO9" s="87">
        <v>21</v>
      </c>
      <c r="CP9" s="87">
        <v>10</v>
      </c>
      <c r="CQ9" s="87">
        <v>0</v>
      </c>
      <c r="CR9" s="87">
        <v>0</v>
      </c>
      <c r="CS9" s="87">
        <v>0</v>
      </c>
      <c r="CT9" s="87">
        <v>0</v>
      </c>
      <c r="CU9" s="75">
        <f t="shared" si="27"/>
        <v>31</v>
      </c>
      <c r="CV9" s="76">
        <f t="shared" si="28"/>
        <v>100</v>
      </c>
      <c r="CW9" s="76">
        <f t="shared" si="29"/>
        <v>94.117647058823522</v>
      </c>
      <c r="CX9" s="76">
        <f t="shared" si="30"/>
        <v>1.0625</v>
      </c>
      <c r="CY9" s="88" t="s">
        <v>121</v>
      </c>
      <c r="CZ9" s="88" t="s">
        <v>122</v>
      </c>
      <c r="DA9" s="88" t="s">
        <v>124</v>
      </c>
      <c r="DB9" s="77">
        <f t="shared" si="31"/>
        <v>4</v>
      </c>
      <c r="DC9" s="88">
        <v>0</v>
      </c>
      <c r="DD9" s="88">
        <v>4</v>
      </c>
      <c r="DE9" s="88">
        <v>0</v>
      </c>
      <c r="DF9" s="88">
        <v>0</v>
      </c>
      <c r="DG9" s="88">
        <v>0</v>
      </c>
      <c r="DH9" s="88">
        <v>0</v>
      </c>
      <c r="DI9" s="88">
        <v>0</v>
      </c>
      <c r="DJ9" s="88">
        <f t="shared" si="32"/>
        <v>4</v>
      </c>
      <c r="DK9" s="78">
        <f t="shared" si="33"/>
        <v>12.903225806451612</v>
      </c>
      <c r="DL9" s="78">
        <f t="shared" si="34"/>
        <v>0</v>
      </c>
      <c r="DM9" s="77" t="str">
        <f t="shared" si="35"/>
        <v/>
      </c>
      <c r="DN9" s="89" t="s">
        <v>121</v>
      </c>
      <c r="DO9" s="89" t="s">
        <v>122</v>
      </c>
      <c r="DP9" s="89" t="s">
        <v>124</v>
      </c>
      <c r="DQ9" s="79">
        <f t="shared" si="36"/>
        <v>3</v>
      </c>
      <c r="DR9" s="89">
        <v>0</v>
      </c>
      <c r="DS9" s="89">
        <v>3</v>
      </c>
      <c r="DT9" s="89">
        <v>0</v>
      </c>
      <c r="DU9" s="89">
        <v>0</v>
      </c>
      <c r="DV9" s="89">
        <v>0</v>
      </c>
      <c r="DW9" s="89">
        <v>0</v>
      </c>
      <c r="DX9" s="89">
        <v>0</v>
      </c>
      <c r="DY9" s="89">
        <f t="shared" si="37"/>
        <v>3</v>
      </c>
      <c r="DZ9" s="80">
        <f t="shared" si="38"/>
        <v>7.3170731707317067</v>
      </c>
      <c r="EA9" s="80">
        <f t="shared" si="39"/>
        <v>0</v>
      </c>
      <c r="EB9" s="80" t="str">
        <f t="shared" si="40"/>
        <v/>
      </c>
    </row>
    <row r="10" spans="1:132" x14ac:dyDescent="0.3">
      <c r="A10" s="81" t="s">
        <v>121</v>
      </c>
      <c r="B10" s="81" t="s">
        <v>126</v>
      </c>
      <c r="C10" s="81" t="s">
        <v>127</v>
      </c>
      <c r="D10" s="62">
        <f t="shared" si="6"/>
        <v>2314</v>
      </c>
      <c r="E10" s="82">
        <v>680</v>
      </c>
      <c r="F10" s="82">
        <v>1494</v>
      </c>
      <c r="G10" s="82">
        <v>115</v>
      </c>
      <c r="H10" s="82">
        <v>12</v>
      </c>
      <c r="I10" s="62" t="s">
        <v>100</v>
      </c>
      <c r="J10" s="82">
        <v>13</v>
      </c>
      <c r="K10" s="62" t="s">
        <v>100</v>
      </c>
      <c r="L10" s="62">
        <f t="shared" si="0"/>
        <v>1634</v>
      </c>
      <c r="M10" s="83" t="s">
        <v>121</v>
      </c>
      <c r="N10" s="83" t="s">
        <v>126</v>
      </c>
      <c r="O10" s="83" t="s">
        <v>128</v>
      </c>
      <c r="P10" s="63">
        <f t="shared" si="7"/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f t="shared" si="1"/>
        <v>0</v>
      </c>
      <c r="Y10" s="64">
        <f t="shared" si="8"/>
        <v>0</v>
      </c>
      <c r="Z10" s="64">
        <f t="shared" si="9"/>
        <v>0</v>
      </c>
      <c r="AA10" s="64" t="str">
        <f t="shared" si="10"/>
        <v/>
      </c>
      <c r="AB10" s="84" t="s">
        <v>121</v>
      </c>
      <c r="AC10" s="84" t="s">
        <v>126</v>
      </c>
      <c r="AD10" s="84" t="s">
        <v>128</v>
      </c>
      <c r="AE10" s="65">
        <f t="shared" si="11"/>
        <v>0</v>
      </c>
      <c r="AF10" s="84">
        <v>0</v>
      </c>
      <c r="AG10" s="84">
        <v>0</v>
      </c>
      <c r="AH10" s="84">
        <v>0</v>
      </c>
      <c r="AI10" s="84">
        <v>0</v>
      </c>
      <c r="AJ10" s="84">
        <v>0</v>
      </c>
      <c r="AK10" s="84">
        <v>0</v>
      </c>
      <c r="AL10" s="84">
        <v>0</v>
      </c>
      <c r="AM10" s="84">
        <f t="shared" si="2"/>
        <v>0</v>
      </c>
      <c r="AN10" s="66" t="str">
        <f t="shared" si="12"/>
        <v/>
      </c>
      <c r="AO10" s="66" t="str">
        <f t="shared" si="13"/>
        <v/>
      </c>
      <c r="AP10" s="66" t="str">
        <f t="shared" si="14"/>
        <v/>
      </c>
      <c r="AQ10" s="85" t="s">
        <v>121</v>
      </c>
      <c r="AR10" s="85" t="s">
        <v>126</v>
      </c>
      <c r="AS10" s="85" t="s">
        <v>128</v>
      </c>
      <c r="AT10" s="67">
        <f>SUM('[1]2020-21 RRI Detail Ages 16-17'!AT10,'[1]2020-21 RRI Detail Ages 6-15'!AT10)</f>
        <v>0</v>
      </c>
      <c r="AU10" s="67">
        <f>SUM('[1]2020-21 RRI Detail Ages 16-17'!AU10,'[1]2020-21 RRI Detail Ages 6-15'!AU10)</f>
        <v>0</v>
      </c>
      <c r="AV10" s="67">
        <f>SUM('[1]2020-21 RRI Detail Ages 16-17'!AV10,'[1]2020-21 RRI Detail Ages 6-15'!AV10)</f>
        <v>0</v>
      </c>
      <c r="AW10" s="67">
        <f>SUM('[1]2020-21 RRI Detail Ages 16-17'!AW10,'[1]2020-21 RRI Detail Ages 6-15'!AW10)</f>
        <v>0</v>
      </c>
      <c r="AX10" s="67">
        <f>SUM('[1]2020-21 RRI Detail Ages 16-17'!AX10,'[1]2020-21 RRI Detail Ages 6-15'!AX10)</f>
        <v>0</v>
      </c>
      <c r="AY10" s="67">
        <f>SUM('[1]2020-21 RRI Detail Ages 16-17'!AY10,'[1]2020-21 RRI Detail Ages 6-15'!AY10)</f>
        <v>0</v>
      </c>
      <c r="AZ10" s="67">
        <f>SUM('[1]2020-21 RRI Detail Ages 16-17'!AZ10,'[1]2020-21 RRI Detail Ages 6-15'!AZ10)</f>
        <v>0</v>
      </c>
      <c r="BA10" s="67">
        <f>SUM('[1]2020-21 RRI Detail Ages 16-17'!BA10,'[1]2020-21 RRI Detail Ages 6-15'!BA10)</f>
        <v>0</v>
      </c>
      <c r="BB10" s="85">
        <f t="shared" si="3"/>
        <v>0</v>
      </c>
      <c r="BC10" s="68" t="str">
        <f t="shared" si="15"/>
        <v/>
      </c>
      <c r="BD10" s="68" t="str">
        <f t="shared" si="16"/>
        <v/>
      </c>
      <c r="BE10" s="68" t="str">
        <f t="shared" si="17"/>
        <v/>
      </c>
      <c r="BF10" s="86" t="s">
        <v>121</v>
      </c>
      <c r="BG10" s="86" t="s">
        <v>126</v>
      </c>
      <c r="BH10" s="86" t="s">
        <v>128</v>
      </c>
      <c r="BI10" s="69">
        <f t="shared" si="18"/>
        <v>5</v>
      </c>
      <c r="BJ10" s="86">
        <v>0</v>
      </c>
      <c r="BK10" s="86">
        <v>5</v>
      </c>
      <c r="BL10" s="86">
        <v>0</v>
      </c>
      <c r="BM10" s="86">
        <v>0</v>
      </c>
      <c r="BN10" s="86">
        <v>0</v>
      </c>
      <c r="BO10" s="86">
        <v>0</v>
      </c>
      <c r="BP10" s="86">
        <v>0</v>
      </c>
      <c r="BQ10" s="86">
        <f t="shared" si="4"/>
        <v>5</v>
      </c>
      <c r="BR10" s="70" t="str">
        <f t="shared" si="19"/>
        <v/>
      </c>
      <c r="BS10" s="70" t="str">
        <f t="shared" si="20"/>
        <v/>
      </c>
      <c r="BT10" s="70" t="str">
        <f t="shared" si="21"/>
        <v/>
      </c>
      <c r="BU10" s="71" t="s">
        <v>125</v>
      </c>
      <c r="BV10" s="71">
        <v>6</v>
      </c>
      <c r="BW10" s="71" t="s">
        <v>128</v>
      </c>
      <c r="BX10" s="72">
        <f t="shared" si="22"/>
        <v>1</v>
      </c>
      <c r="BY10" s="72">
        <v>0</v>
      </c>
      <c r="BZ10" s="72">
        <v>1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f t="shared" si="5"/>
        <v>1</v>
      </c>
      <c r="CG10" s="73">
        <f t="shared" si="23"/>
        <v>20</v>
      </c>
      <c r="CH10" s="73" t="str">
        <f t="shared" si="24"/>
        <v/>
      </c>
      <c r="CI10" s="74" t="str">
        <f t="shared" si="25"/>
        <v/>
      </c>
      <c r="CJ10" s="87" t="s">
        <v>121</v>
      </c>
      <c r="CK10" s="87" t="s">
        <v>126</v>
      </c>
      <c r="CL10" s="87" t="s">
        <v>128</v>
      </c>
      <c r="CM10" s="75">
        <f t="shared" si="26"/>
        <v>2</v>
      </c>
      <c r="CN10" s="87">
        <v>1</v>
      </c>
      <c r="CO10" s="87">
        <v>1</v>
      </c>
      <c r="CP10" s="87">
        <v>0</v>
      </c>
      <c r="CQ10" s="87">
        <v>0</v>
      </c>
      <c r="CR10" s="87">
        <v>0</v>
      </c>
      <c r="CS10" s="87">
        <v>0</v>
      </c>
      <c r="CT10" s="87">
        <v>0</v>
      </c>
      <c r="CU10" s="75">
        <f t="shared" si="27"/>
        <v>1</v>
      </c>
      <c r="CV10" s="76">
        <f t="shared" si="28"/>
        <v>100</v>
      </c>
      <c r="CW10" s="76" t="str">
        <f t="shared" si="29"/>
        <v/>
      </c>
      <c r="CX10" s="76" t="str">
        <f t="shared" si="30"/>
        <v/>
      </c>
      <c r="CY10" s="88" t="s">
        <v>121</v>
      </c>
      <c r="CZ10" s="88" t="s">
        <v>126</v>
      </c>
      <c r="DA10" s="88" t="s">
        <v>128</v>
      </c>
      <c r="DB10" s="77">
        <f t="shared" si="31"/>
        <v>0</v>
      </c>
      <c r="DC10" s="88">
        <v>0</v>
      </c>
      <c r="DD10" s="88">
        <v>0</v>
      </c>
      <c r="DE10" s="88">
        <v>0</v>
      </c>
      <c r="DF10" s="88">
        <v>0</v>
      </c>
      <c r="DG10" s="88">
        <v>0</v>
      </c>
      <c r="DH10" s="88">
        <v>0</v>
      </c>
      <c r="DI10" s="88">
        <v>0</v>
      </c>
      <c r="DJ10" s="88">
        <f t="shared" si="32"/>
        <v>0</v>
      </c>
      <c r="DK10" s="78">
        <f t="shared" si="33"/>
        <v>0</v>
      </c>
      <c r="DL10" s="78" t="str">
        <f t="shared" si="34"/>
        <v/>
      </c>
      <c r="DM10" s="77" t="str">
        <f t="shared" si="35"/>
        <v/>
      </c>
      <c r="DN10" s="89" t="s">
        <v>121</v>
      </c>
      <c r="DO10" s="89" t="s">
        <v>126</v>
      </c>
      <c r="DP10" s="89" t="s">
        <v>128</v>
      </c>
      <c r="DQ10" s="79">
        <f t="shared" si="36"/>
        <v>0</v>
      </c>
      <c r="DR10" s="89">
        <v>0</v>
      </c>
      <c r="DS10" s="89">
        <v>0</v>
      </c>
      <c r="DT10" s="89">
        <v>0</v>
      </c>
      <c r="DU10" s="89">
        <v>0</v>
      </c>
      <c r="DV10" s="89">
        <v>0</v>
      </c>
      <c r="DW10" s="89">
        <v>0</v>
      </c>
      <c r="DX10" s="89">
        <v>0</v>
      </c>
      <c r="DY10" s="89">
        <f t="shared" si="37"/>
        <v>0</v>
      </c>
      <c r="DZ10" s="80">
        <f t="shared" si="38"/>
        <v>0</v>
      </c>
      <c r="EA10" s="80" t="str">
        <f t="shared" si="39"/>
        <v/>
      </c>
      <c r="EB10" s="80" t="str">
        <f t="shared" si="40"/>
        <v/>
      </c>
    </row>
    <row r="11" spans="1:132" x14ac:dyDescent="0.3">
      <c r="A11" s="81" t="s">
        <v>97</v>
      </c>
      <c r="B11" s="81" t="s">
        <v>129</v>
      </c>
      <c r="C11" s="81" t="s">
        <v>130</v>
      </c>
      <c r="D11" s="62">
        <f t="shared" si="6"/>
        <v>4668</v>
      </c>
      <c r="E11" s="82">
        <v>2153</v>
      </c>
      <c r="F11" s="82">
        <v>1601</v>
      </c>
      <c r="G11" s="82">
        <v>740</v>
      </c>
      <c r="H11" s="82">
        <v>26</v>
      </c>
      <c r="I11" s="62" t="s">
        <v>100</v>
      </c>
      <c r="J11" s="82">
        <v>148</v>
      </c>
      <c r="K11" s="62" t="s">
        <v>100</v>
      </c>
      <c r="L11" s="62">
        <f t="shared" si="0"/>
        <v>2515</v>
      </c>
      <c r="M11" s="83" t="s">
        <v>97</v>
      </c>
      <c r="N11" s="83" t="s">
        <v>129</v>
      </c>
      <c r="O11" s="83" t="s">
        <v>131</v>
      </c>
      <c r="P11" s="63">
        <f t="shared" si="7"/>
        <v>48</v>
      </c>
      <c r="Q11" s="83">
        <v>34</v>
      </c>
      <c r="R11" s="83">
        <v>10</v>
      </c>
      <c r="S11" s="83">
        <v>3</v>
      </c>
      <c r="T11" s="83">
        <v>0</v>
      </c>
      <c r="U11" s="83">
        <v>0</v>
      </c>
      <c r="V11" s="83">
        <v>1</v>
      </c>
      <c r="W11" s="83">
        <v>0</v>
      </c>
      <c r="X11" s="83">
        <f t="shared" si="1"/>
        <v>14</v>
      </c>
      <c r="Y11" s="64">
        <f t="shared" si="8"/>
        <v>5.5666003976143141</v>
      </c>
      <c r="Z11" s="64">
        <f t="shared" si="9"/>
        <v>15.791918253599629</v>
      </c>
      <c r="AA11" s="64">
        <f t="shared" si="10"/>
        <v>0.35249678400187112</v>
      </c>
      <c r="AB11" s="84" t="s">
        <v>97</v>
      </c>
      <c r="AC11" s="84" t="s">
        <v>129</v>
      </c>
      <c r="AD11" s="84" t="s">
        <v>131</v>
      </c>
      <c r="AE11" s="65">
        <f t="shared" si="11"/>
        <v>20</v>
      </c>
      <c r="AF11" s="84">
        <v>17</v>
      </c>
      <c r="AG11" s="84">
        <v>2</v>
      </c>
      <c r="AH11" s="84">
        <v>0</v>
      </c>
      <c r="AI11" s="84">
        <v>0</v>
      </c>
      <c r="AJ11" s="84">
        <v>0</v>
      </c>
      <c r="AK11" s="84">
        <v>1</v>
      </c>
      <c r="AL11" s="84">
        <v>0</v>
      </c>
      <c r="AM11" s="84">
        <f t="shared" si="2"/>
        <v>3</v>
      </c>
      <c r="AN11" s="66">
        <f t="shared" si="12"/>
        <v>21.428571428571427</v>
      </c>
      <c r="AO11" s="66">
        <f t="shared" si="13"/>
        <v>50</v>
      </c>
      <c r="AP11" s="66">
        <f t="shared" si="14"/>
        <v>0.42857142857142855</v>
      </c>
      <c r="AQ11" s="85" t="s">
        <v>97</v>
      </c>
      <c r="AR11" s="85" t="s">
        <v>129</v>
      </c>
      <c r="AS11" s="85" t="s">
        <v>131</v>
      </c>
      <c r="AT11" s="67">
        <f>SUM('[1]2020-21 RRI Detail Ages 16-17'!AT11,'[1]2020-21 RRI Detail Ages 6-15'!AT11)</f>
        <v>1</v>
      </c>
      <c r="AU11" s="67">
        <f>SUM('[1]2020-21 RRI Detail Ages 16-17'!AU11,'[1]2020-21 RRI Detail Ages 6-15'!AU11)</f>
        <v>0</v>
      </c>
      <c r="AV11" s="67">
        <f>SUM('[1]2020-21 RRI Detail Ages 16-17'!AV11,'[1]2020-21 RRI Detail Ages 6-15'!AV11)</f>
        <v>1</v>
      </c>
      <c r="AW11" s="67">
        <f>SUM('[1]2020-21 RRI Detail Ages 16-17'!AW11,'[1]2020-21 RRI Detail Ages 6-15'!AW11)</f>
        <v>0</v>
      </c>
      <c r="AX11" s="67">
        <f>SUM('[1]2020-21 RRI Detail Ages 16-17'!AX11,'[1]2020-21 RRI Detail Ages 6-15'!AX11)</f>
        <v>0</v>
      </c>
      <c r="AY11" s="67">
        <f>SUM('[1]2020-21 RRI Detail Ages 16-17'!AY11,'[1]2020-21 RRI Detail Ages 6-15'!AY11)</f>
        <v>0</v>
      </c>
      <c r="AZ11" s="67">
        <f>SUM('[1]2020-21 RRI Detail Ages 16-17'!AZ11,'[1]2020-21 RRI Detail Ages 6-15'!AZ11)</f>
        <v>0</v>
      </c>
      <c r="BA11" s="67">
        <f>SUM('[1]2020-21 RRI Detail Ages 16-17'!BA11,'[1]2020-21 RRI Detail Ages 6-15'!BA11)</f>
        <v>0</v>
      </c>
      <c r="BB11" s="85">
        <f t="shared" si="3"/>
        <v>1</v>
      </c>
      <c r="BC11" s="68">
        <f t="shared" si="15"/>
        <v>7.1428571428571423</v>
      </c>
      <c r="BD11" s="68">
        <f t="shared" si="16"/>
        <v>0</v>
      </c>
      <c r="BE11" s="68" t="str">
        <f t="shared" si="17"/>
        <v/>
      </c>
      <c r="BF11" s="86" t="s">
        <v>97</v>
      </c>
      <c r="BG11" s="86" t="s">
        <v>129</v>
      </c>
      <c r="BH11" s="86" t="s">
        <v>131</v>
      </c>
      <c r="BI11" s="69">
        <f t="shared" si="18"/>
        <v>27</v>
      </c>
      <c r="BJ11" s="86">
        <v>16</v>
      </c>
      <c r="BK11" s="86">
        <v>8</v>
      </c>
      <c r="BL11" s="86">
        <v>3</v>
      </c>
      <c r="BM11" s="86">
        <v>0</v>
      </c>
      <c r="BN11" s="86">
        <v>0</v>
      </c>
      <c r="BO11" s="86">
        <v>0</v>
      </c>
      <c r="BP11" s="86">
        <v>0</v>
      </c>
      <c r="BQ11" s="86">
        <f t="shared" si="4"/>
        <v>11</v>
      </c>
      <c r="BR11" s="70">
        <f t="shared" si="19"/>
        <v>78.571428571428569</v>
      </c>
      <c r="BS11" s="70">
        <f t="shared" si="20"/>
        <v>47.058823529411761</v>
      </c>
      <c r="BT11" s="70">
        <f t="shared" si="21"/>
        <v>1.6696428571428572</v>
      </c>
      <c r="BU11" s="71" t="s">
        <v>102</v>
      </c>
      <c r="BV11" s="71">
        <v>13</v>
      </c>
      <c r="BW11" s="71" t="s">
        <v>131</v>
      </c>
      <c r="BX11" s="72">
        <f t="shared" si="22"/>
        <v>2</v>
      </c>
      <c r="BY11" s="72">
        <v>2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f t="shared" si="5"/>
        <v>0</v>
      </c>
      <c r="CG11" s="73">
        <f t="shared" si="23"/>
        <v>0</v>
      </c>
      <c r="CH11" s="73">
        <f t="shared" si="24"/>
        <v>12.5</v>
      </c>
      <c r="CI11" s="74">
        <f t="shared" si="25"/>
        <v>0</v>
      </c>
      <c r="CJ11" s="87" t="s">
        <v>97</v>
      </c>
      <c r="CK11" s="87" t="s">
        <v>129</v>
      </c>
      <c r="CL11" s="87" t="s">
        <v>131</v>
      </c>
      <c r="CM11" s="75">
        <f t="shared" si="26"/>
        <v>2</v>
      </c>
      <c r="CN11" s="87">
        <v>2</v>
      </c>
      <c r="CO11" s="87">
        <v>0</v>
      </c>
      <c r="CP11" s="87">
        <v>0</v>
      </c>
      <c r="CQ11" s="87">
        <v>0</v>
      </c>
      <c r="CR11" s="87">
        <v>0</v>
      </c>
      <c r="CS11" s="87">
        <v>0</v>
      </c>
      <c r="CT11" s="87">
        <v>0</v>
      </c>
      <c r="CU11" s="75">
        <f t="shared" si="27"/>
        <v>0</v>
      </c>
      <c r="CV11" s="76" t="str">
        <f t="shared" si="28"/>
        <v/>
      </c>
      <c r="CW11" s="76">
        <f t="shared" si="29"/>
        <v>100</v>
      </c>
      <c r="CX11" s="76" t="str">
        <f t="shared" si="30"/>
        <v/>
      </c>
      <c r="CY11" s="88" t="s">
        <v>97</v>
      </c>
      <c r="CZ11" s="88" t="s">
        <v>129</v>
      </c>
      <c r="DA11" s="88" t="s">
        <v>131</v>
      </c>
      <c r="DB11" s="77">
        <f t="shared" si="31"/>
        <v>0</v>
      </c>
      <c r="DC11" s="88">
        <v>0</v>
      </c>
      <c r="DD11" s="88">
        <v>0</v>
      </c>
      <c r="DE11" s="88">
        <v>0</v>
      </c>
      <c r="DF11" s="88">
        <v>0</v>
      </c>
      <c r="DG11" s="88">
        <v>0</v>
      </c>
      <c r="DH11" s="88">
        <v>0</v>
      </c>
      <c r="DI11" s="88">
        <v>0</v>
      </c>
      <c r="DJ11" s="88">
        <f t="shared" si="32"/>
        <v>0</v>
      </c>
      <c r="DK11" s="78" t="str">
        <f t="shared" si="33"/>
        <v/>
      </c>
      <c r="DL11" s="78">
        <f t="shared" si="34"/>
        <v>0</v>
      </c>
      <c r="DM11" s="77" t="str">
        <f t="shared" si="35"/>
        <v/>
      </c>
      <c r="DN11" s="89" t="s">
        <v>97</v>
      </c>
      <c r="DO11" s="89" t="s">
        <v>129</v>
      </c>
      <c r="DP11" s="89" t="s">
        <v>131</v>
      </c>
      <c r="DQ11" s="79">
        <f t="shared" si="36"/>
        <v>2</v>
      </c>
      <c r="DR11" s="89">
        <v>1</v>
      </c>
      <c r="DS11" s="89">
        <v>1</v>
      </c>
      <c r="DT11" s="89">
        <v>0</v>
      </c>
      <c r="DU11" s="89">
        <v>0</v>
      </c>
      <c r="DV11" s="89">
        <v>0</v>
      </c>
      <c r="DW11" s="89">
        <v>0</v>
      </c>
      <c r="DX11" s="89">
        <v>0</v>
      </c>
      <c r="DY11" s="89">
        <f t="shared" si="37"/>
        <v>1</v>
      </c>
      <c r="DZ11" s="80">
        <f t="shared" si="38"/>
        <v>9.0909090909090917</v>
      </c>
      <c r="EA11" s="80">
        <f t="shared" si="39"/>
        <v>62.5</v>
      </c>
      <c r="EB11" s="80">
        <f t="shared" si="40"/>
        <v>0.14545454545454548</v>
      </c>
    </row>
    <row r="12" spans="1:132" x14ac:dyDescent="0.3">
      <c r="A12" s="81" t="s">
        <v>97</v>
      </c>
      <c r="B12" s="81" t="s">
        <v>129</v>
      </c>
      <c r="C12" s="81" t="s">
        <v>132</v>
      </c>
      <c r="D12" s="62">
        <f t="shared" si="6"/>
        <v>14596</v>
      </c>
      <c r="E12" s="82">
        <v>10510</v>
      </c>
      <c r="F12" s="82">
        <v>2142</v>
      </c>
      <c r="G12" s="82">
        <v>1669</v>
      </c>
      <c r="H12" s="82">
        <v>158</v>
      </c>
      <c r="I12" s="62" t="s">
        <v>100</v>
      </c>
      <c r="J12" s="82">
        <v>117</v>
      </c>
      <c r="K12" s="62" t="s">
        <v>100</v>
      </c>
      <c r="L12" s="62">
        <f t="shared" si="0"/>
        <v>4086</v>
      </c>
      <c r="M12" s="83" t="s">
        <v>97</v>
      </c>
      <c r="N12" s="83" t="s">
        <v>129</v>
      </c>
      <c r="O12" s="83" t="s">
        <v>133</v>
      </c>
      <c r="P12" s="63">
        <f t="shared" si="7"/>
        <v>222</v>
      </c>
      <c r="Q12" s="83">
        <v>158</v>
      </c>
      <c r="R12" s="83">
        <v>39</v>
      </c>
      <c r="S12" s="83">
        <v>13</v>
      </c>
      <c r="T12" s="83">
        <v>0</v>
      </c>
      <c r="U12" s="83">
        <v>0</v>
      </c>
      <c r="V12" s="83">
        <v>0</v>
      </c>
      <c r="W12" s="83">
        <v>12</v>
      </c>
      <c r="X12" s="83">
        <f t="shared" si="1"/>
        <v>64</v>
      </c>
      <c r="Y12" s="64">
        <f t="shared" si="8"/>
        <v>15.663240332843859</v>
      </c>
      <c r="Z12" s="64">
        <f t="shared" si="9"/>
        <v>15.033301617507137</v>
      </c>
      <c r="AA12" s="64">
        <f t="shared" si="10"/>
        <v>1.0419028854315757</v>
      </c>
      <c r="AB12" s="84" t="s">
        <v>97</v>
      </c>
      <c r="AC12" s="84" t="s">
        <v>129</v>
      </c>
      <c r="AD12" s="84" t="s">
        <v>133</v>
      </c>
      <c r="AE12" s="65">
        <f t="shared" si="11"/>
        <v>72</v>
      </c>
      <c r="AF12" s="84">
        <v>59</v>
      </c>
      <c r="AG12" s="84">
        <v>3</v>
      </c>
      <c r="AH12" s="84">
        <v>2</v>
      </c>
      <c r="AI12" s="84">
        <v>0</v>
      </c>
      <c r="AJ12" s="84">
        <v>0</v>
      </c>
      <c r="AK12" s="84">
        <v>0</v>
      </c>
      <c r="AL12" s="84">
        <v>8</v>
      </c>
      <c r="AM12" s="84">
        <f t="shared" si="2"/>
        <v>13</v>
      </c>
      <c r="AN12" s="66">
        <f t="shared" si="12"/>
        <v>20.3125</v>
      </c>
      <c r="AO12" s="66">
        <f t="shared" si="13"/>
        <v>37.341772151898731</v>
      </c>
      <c r="AP12" s="66">
        <f t="shared" si="14"/>
        <v>0.54396186440677974</v>
      </c>
      <c r="AQ12" s="85" t="s">
        <v>97</v>
      </c>
      <c r="AR12" s="85" t="s">
        <v>129</v>
      </c>
      <c r="AS12" s="85" t="s">
        <v>133</v>
      </c>
      <c r="AT12" s="67">
        <f>SUM('[1]2020-21 RRI Detail Ages 16-17'!AT12,'[1]2020-21 RRI Detail Ages 6-15'!AT12)</f>
        <v>12</v>
      </c>
      <c r="AU12" s="67">
        <f>SUM('[1]2020-21 RRI Detail Ages 16-17'!AU12,'[1]2020-21 RRI Detail Ages 6-15'!AU12)</f>
        <v>6</v>
      </c>
      <c r="AV12" s="67">
        <f>SUM('[1]2020-21 RRI Detail Ages 16-17'!AV12,'[1]2020-21 RRI Detail Ages 6-15'!AV12)</f>
        <v>3</v>
      </c>
      <c r="AW12" s="67">
        <f>SUM('[1]2020-21 RRI Detail Ages 16-17'!AW12,'[1]2020-21 RRI Detail Ages 6-15'!AW12)</f>
        <v>2</v>
      </c>
      <c r="AX12" s="67">
        <f>SUM('[1]2020-21 RRI Detail Ages 16-17'!AX12,'[1]2020-21 RRI Detail Ages 6-15'!AX12)</f>
        <v>0</v>
      </c>
      <c r="AY12" s="67">
        <f>SUM('[1]2020-21 RRI Detail Ages 16-17'!AY12,'[1]2020-21 RRI Detail Ages 6-15'!AY12)</f>
        <v>0</v>
      </c>
      <c r="AZ12" s="67">
        <f>SUM('[1]2020-21 RRI Detail Ages 16-17'!AZ12,'[1]2020-21 RRI Detail Ages 6-15'!AZ12)</f>
        <v>0</v>
      </c>
      <c r="BA12" s="67">
        <f>SUM('[1]2020-21 RRI Detail Ages 16-17'!BA12,'[1]2020-21 RRI Detail Ages 6-15'!BA12)</f>
        <v>1</v>
      </c>
      <c r="BB12" s="85">
        <f t="shared" si="3"/>
        <v>6</v>
      </c>
      <c r="BC12" s="68">
        <f t="shared" si="15"/>
        <v>9.375</v>
      </c>
      <c r="BD12" s="68">
        <f t="shared" si="16"/>
        <v>3.79746835443038</v>
      </c>
      <c r="BE12" s="68">
        <f t="shared" si="17"/>
        <v>2.46875</v>
      </c>
      <c r="BF12" s="86" t="s">
        <v>97</v>
      </c>
      <c r="BG12" s="86" t="s">
        <v>129</v>
      </c>
      <c r="BH12" s="86" t="s">
        <v>133</v>
      </c>
      <c r="BI12" s="69">
        <f t="shared" si="18"/>
        <v>150</v>
      </c>
      <c r="BJ12" s="86">
        <v>97</v>
      </c>
      <c r="BK12" s="86">
        <v>33</v>
      </c>
      <c r="BL12" s="86">
        <v>16</v>
      </c>
      <c r="BM12" s="86">
        <v>0</v>
      </c>
      <c r="BN12" s="86">
        <v>0</v>
      </c>
      <c r="BO12" s="86">
        <v>0</v>
      </c>
      <c r="BP12" s="86">
        <v>4</v>
      </c>
      <c r="BQ12" s="86">
        <f t="shared" si="4"/>
        <v>53</v>
      </c>
      <c r="BR12" s="70">
        <f t="shared" si="19"/>
        <v>82.8125</v>
      </c>
      <c r="BS12" s="70">
        <f t="shared" si="20"/>
        <v>61.392405063291143</v>
      </c>
      <c r="BT12" s="70">
        <f t="shared" si="21"/>
        <v>1.3489046391752577</v>
      </c>
      <c r="BU12" s="71" t="s">
        <v>102</v>
      </c>
      <c r="BV12" s="71">
        <v>13</v>
      </c>
      <c r="BW12" s="71" t="s">
        <v>133</v>
      </c>
      <c r="BX12" s="72">
        <f t="shared" si="22"/>
        <v>65</v>
      </c>
      <c r="BY12" s="72">
        <v>49</v>
      </c>
      <c r="BZ12" s="72">
        <v>4</v>
      </c>
      <c r="CA12" s="72">
        <v>9</v>
      </c>
      <c r="CB12" s="72">
        <v>0</v>
      </c>
      <c r="CC12" s="72">
        <v>0</v>
      </c>
      <c r="CD12" s="72">
        <v>0</v>
      </c>
      <c r="CE12" s="72">
        <v>3</v>
      </c>
      <c r="CF12" s="72">
        <f t="shared" si="5"/>
        <v>16</v>
      </c>
      <c r="CG12" s="73">
        <f t="shared" si="23"/>
        <v>30.188679245283019</v>
      </c>
      <c r="CH12" s="73">
        <f t="shared" si="24"/>
        <v>50.515463917525771</v>
      </c>
      <c r="CI12" s="74">
        <f t="shared" si="25"/>
        <v>0.59761262995764342</v>
      </c>
      <c r="CJ12" s="87" t="s">
        <v>97</v>
      </c>
      <c r="CK12" s="87" t="s">
        <v>129</v>
      </c>
      <c r="CL12" s="87" t="s">
        <v>133</v>
      </c>
      <c r="CM12" s="75">
        <f t="shared" si="26"/>
        <v>62</v>
      </c>
      <c r="CN12" s="87">
        <v>47</v>
      </c>
      <c r="CO12" s="87">
        <v>3</v>
      </c>
      <c r="CP12" s="87">
        <v>9</v>
      </c>
      <c r="CQ12" s="87">
        <v>0</v>
      </c>
      <c r="CR12" s="87">
        <v>0</v>
      </c>
      <c r="CS12" s="87">
        <v>0</v>
      </c>
      <c r="CT12" s="87">
        <v>3</v>
      </c>
      <c r="CU12" s="75">
        <f t="shared" si="27"/>
        <v>15</v>
      </c>
      <c r="CV12" s="76">
        <f t="shared" si="28"/>
        <v>93.75</v>
      </c>
      <c r="CW12" s="76">
        <f t="shared" si="29"/>
        <v>95.918367346938766</v>
      </c>
      <c r="CX12" s="76">
        <f t="shared" si="30"/>
        <v>0.97739361702127669</v>
      </c>
      <c r="CY12" s="88" t="s">
        <v>97</v>
      </c>
      <c r="CZ12" s="88" t="s">
        <v>129</v>
      </c>
      <c r="DA12" s="88" t="s">
        <v>133</v>
      </c>
      <c r="DB12" s="77">
        <f t="shared" si="31"/>
        <v>0</v>
      </c>
      <c r="DC12" s="88">
        <v>0</v>
      </c>
      <c r="DD12" s="88">
        <v>0</v>
      </c>
      <c r="DE12" s="88">
        <v>0</v>
      </c>
      <c r="DF12" s="88">
        <v>0</v>
      </c>
      <c r="DG12" s="88">
        <v>0</v>
      </c>
      <c r="DH12" s="88">
        <v>0</v>
      </c>
      <c r="DI12" s="88">
        <v>0</v>
      </c>
      <c r="DJ12" s="88">
        <f t="shared" si="32"/>
        <v>0</v>
      </c>
      <c r="DK12" s="78">
        <f t="shared" si="33"/>
        <v>0</v>
      </c>
      <c r="DL12" s="78">
        <f t="shared" si="34"/>
        <v>0</v>
      </c>
      <c r="DM12" s="77" t="str">
        <f t="shared" si="35"/>
        <v/>
      </c>
      <c r="DN12" s="89" t="s">
        <v>97</v>
      </c>
      <c r="DO12" s="89" t="s">
        <v>129</v>
      </c>
      <c r="DP12" s="89" t="s">
        <v>133</v>
      </c>
      <c r="DQ12" s="79">
        <f t="shared" si="36"/>
        <v>3</v>
      </c>
      <c r="DR12" s="89">
        <v>1</v>
      </c>
      <c r="DS12" s="89">
        <v>0</v>
      </c>
      <c r="DT12" s="89">
        <v>1</v>
      </c>
      <c r="DU12" s="89">
        <v>0</v>
      </c>
      <c r="DV12" s="89">
        <v>0</v>
      </c>
      <c r="DW12" s="89">
        <v>0</v>
      </c>
      <c r="DX12" s="89">
        <v>1</v>
      </c>
      <c r="DY12" s="89">
        <f t="shared" si="37"/>
        <v>2</v>
      </c>
      <c r="DZ12" s="80">
        <f t="shared" si="38"/>
        <v>3.7735849056603774</v>
      </c>
      <c r="EA12" s="80">
        <f t="shared" si="39"/>
        <v>10.309278350515465</v>
      </c>
      <c r="EB12" s="80">
        <f t="shared" si="40"/>
        <v>0.36603773584905658</v>
      </c>
    </row>
    <row r="13" spans="1:132" x14ac:dyDescent="0.3">
      <c r="A13" s="81" t="s">
        <v>108</v>
      </c>
      <c r="B13" s="81" t="s">
        <v>134</v>
      </c>
      <c r="C13" s="81" t="s">
        <v>135</v>
      </c>
      <c r="D13" s="62">
        <f t="shared" si="6"/>
        <v>32135</v>
      </c>
      <c r="E13" s="82">
        <v>24154</v>
      </c>
      <c r="F13" s="82">
        <v>3006</v>
      </c>
      <c r="G13" s="82">
        <v>4203</v>
      </c>
      <c r="H13" s="82">
        <v>653</v>
      </c>
      <c r="I13" s="62" t="s">
        <v>100</v>
      </c>
      <c r="J13" s="82">
        <v>119</v>
      </c>
      <c r="K13" s="62" t="s">
        <v>100</v>
      </c>
      <c r="L13" s="62">
        <f t="shared" si="0"/>
        <v>7981</v>
      </c>
      <c r="M13" s="83" t="s">
        <v>108</v>
      </c>
      <c r="N13" s="83" t="s">
        <v>134</v>
      </c>
      <c r="O13" s="83" t="s">
        <v>136</v>
      </c>
      <c r="P13" s="63">
        <f t="shared" si="7"/>
        <v>323</v>
      </c>
      <c r="Q13" s="83">
        <v>189</v>
      </c>
      <c r="R13" s="83">
        <v>76</v>
      </c>
      <c r="S13" s="83">
        <v>29</v>
      </c>
      <c r="T13" s="83">
        <v>4</v>
      </c>
      <c r="U13" s="83">
        <v>0</v>
      </c>
      <c r="V13" s="83">
        <v>0</v>
      </c>
      <c r="W13" s="83">
        <v>25</v>
      </c>
      <c r="X13" s="83">
        <f t="shared" si="1"/>
        <v>134</v>
      </c>
      <c r="Y13" s="64">
        <f t="shared" si="8"/>
        <v>16.789875955394063</v>
      </c>
      <c r="Z13" s="64">
        <f t="shared" si="9"/>
        <v>7.8247909248985676</v>
      </c>
      <c r="AA13" s="64">
        <f t="shared" si="10"/>
        <v>2.1457283800348583</v>
      </c>
      <c r="AB13" s="84" t="s">
        <v>108</v>
      </c>
      <c r="AC13" s="84" t="s">
        <v>134</v>
      </c>
      <c r="AD13" s="84" t="s">
        <v>136</v>
      </c>
      <c r="AE13" s="65">
        <f t="shared" si="11"/>
        <v>98</v>
      </c>
      <c r="AF13" s="84">
        <v>67</v>
      </c>
      <c r="AG13" s="84">
        <v>15</v>
      </c>
      <c r="AH13" s="84">
        <v>5</v>
      </c>
      <c r="AI13" s="84">
        <v>4</v>
      </c>
      <c r="AJ13" s="84">
        <v>0</v>
      </c>
      <c r="AK13" s="84">
        <v>0</v>
      </c>
      <c r="AL13" s="84">
        <v>7</v>
      </c>
      <c r="AM13" s="84">
        <f t="shared" si="2"/>
        <v>31</v>
      </c>
      <c r="AN13" s="66">
        <f t="shared" si="12"/>
        <v>23.134328358208954</v>
      </c>
      <c r="AO13" s="66">
        <f t="shared" si="13"/>
        <v>35.449735449735449</v>
      </c>
      <c r="AP13" s="66">
        <f t="shared" si="14"/>
        <v>0.65259523279126752</v>
      </c>
      <c r="AQ13" s="85" t="s">
        <v>108</v>
      </c>
      <c r="AR13" s="85" t="s">
        <v>134</v>
      </c>
      <c r="AS13" s="85" t="s">
        <v>136</v>
      </c>
      <c r="AT13" s="67">
        <f>SUM('[1]2020-21 RRI Detail Ages 16-17'!AT13,'[1]2020-21 RRI Detail Ages 6-15'!AT13)</f>
        <v>48</v>
      </c>
      <c r="AU13" s="67">
        <f>SUM('[1]2020-21 RRI Detail Ages 16-17'!AU13,'[1]2020-21 RRI Detail Ages 6-15'!AU13)</f>
        <v>23</v>
      </c>
      <c r="AV13" s="67">
        <f>SUM('[1]2020-21 RRI Detail Ages 16-17'!AV13,'[1]2020-21 RRI Detail Ages 6-15'!AV13)</f>
        <v>17</v>
      </c>
      <c r="AW13" s="67">
        <f>SUM('[1]2020-21 RRI Detail Ages 16-17'!AW13,'[1]2020-21 RRI Detail Ages 6-15'!AW13)</f>
        <v>4</v>
      </c>
      <c r="AX13" s="67">
        <f>SUM('[1]2020-21 RRI Detail Ages 16-17'!AX13,'[1]2020-21 RRI Detail Ages 6-15'!AX13)</f>
        <v>0</v>
      </c>
      <c r="AY13" s="67">
        <f>SUM('[1]2020-21 RRI Detail Ages 16-17'!AY13,'[1]2020-21 RRI Detail Ages 6-15'!AY13)</f>
        <v>0</v>
      </c>
      <c r="AZ13" s="67">
        <f>SUM('[1]2020-21 RRI Detail Ages 16-17'!AZ13,'[1]2020-21 RRI Detail Ages 6-15'!AZ13)</f>
        <v>0</v>
      </c>
      <c r="BA13" s="67">
        <f>SUM('[1]2020-21 RRI Detail Ages 16-17'!BA13,'[1]2020-21 RRI Detail Ages 6-15'!BA13)</f>
        <v>4</v>
      </c>
      <c r="BB13" s="85">
        <f t="shared" si="3"/>
        <v>25</v>
      </c>
      <c r="BC13" s="68">
        <f t="shared" si="15"/>
        <v>18.656716417910449</v>
      </c>
      <c r="BD13" s="68">
        <f t="shared" si="16"/>
        <v>12.169312169312169</v>
      </c>
      <c r="BE13" s="68">
        <f t="shared" si="17"/>
        <v>1.5330953926022064</v>
      </c>
      <c r="BF13" s="86" t="s">
        <v>108</v>
      </c>
      <c r="BG13" s="86" t="s">
        <v>134</v>
      </c>
      <c r="BH13" s="86" t="s">
        <v>136</v>
      </c>
      <c r="BI13" s="69">
        <f t="shared" si="18"/>
        <v>228</v>
      </c>
      <c r="BJ13" s="86">
        <v>124</v>
      </c>
      <c r="BK13" s="86">
        <v>61</v>
      </c>
      <c r="BL13" s="86">
        <v>24</v>
      </c>
      <c r="BM13" s="86">
        <v>0</v>
      </c>
      <c r="BN13" s="86">
        <v>0</v>
      </c>
      <c r="BO13" s="86">
        <v>0</v>
      </c>
      <c r="BP13" s="86">
        <v>19</v>
      </c>
      <c r="BQ13" s="86">
        <f t="shared" si="4"/>
        <v>104</v>
      </c>
      <c r="BR13" s="70">
        <f t="shared" si="19"/>
        <v>77.611940298507463</v>
      </c>
      <c r="BS13" s="70">
        <f t="shared" si="20"/>
        <v>65.608465608465607</v>
      </c>
      <c r="BT13" s="70">
        <f t="shared" si="21"/>
        <v>1.1829561868078959</v>
      </c>
      <c r="BU13" s="71" t="s">
        <v>112</v>
      </c>
      <c r="BV13" s="71">
        <v>28</v>
      </c>
      <c r="BW13" s="71" t="s">
        <v>136</v>
      </c>
      <c r="BX13" s="72">
        <f t="shared" si="22"/>
        <v>108</v>
      </c>
      <c r="BY13" s="72">
        <v>56</v>
      </c>
      <c r="BZ13" s="72">
        <v>31</v>
      </c>
      <c r="CA13" s="72">
        <v>9</v>
      </c>
      <c r="CB13" s="72">
        <v>0</v>
      </c>
      <c r="CC13" s="72">
        <v>0</v>
      </c>
      <c r="CD13" s="72">
        <v>0</v>
      </c>
      <c r="CE13" s="72">
        <v>12</v>
      </c>
      <c r="CF13" s="72">
        <f t="shared" si="5"/>
        <v>52</v>
      </c>
      <c r="CG13" s="73">
        <f t="shared" si="23"/>
        <v>50</v>
      </c>
      <c r="CH13" s="73">
        <f t="shared" si="24"/>
        <v>45.161290322580641</v>
      </c>
      <c r="CI13" s="74">
        <f t="shared" si="25"/>
        <v>1.1071428571428572</v>
      </c>
      <c r="CJ13" s="87" t="s">
        <v>108</v>
      </c>
      <c r="CK13" s="87" t="s">
        <v>134</v>
      </c>
      <c r="CL13" s="87" t="s">
        <v>136</v>
      </c>
      <c r="CM13" s="75">
        <f t="shared" si="26"/>
        <v>103</v>
      </c>
      <c r="CN13" s="87">
        <v>54</v>
      </c>
      <c r="CO13" s="87">
        <v>28</v>
      </c>
      <c r="CP13" s="87">
        <v>9</v>
      </c>
      <c r="CQ13" s="87">
        <v>0</v>
      </c>
      <c r="CR13" s="87">
        <v>0</v>
      </c>
      <c r="CS13" s="87">
        <v>0</v>
      </c>
      <c r="CT13" s="87">
        <v>12</v>
      </c>
      <c r="CU13" s="75">
        <f t="shared" si="27"/>
        <v>49</v>
      </c>
      <c r="CV13" s="76">
        <f t="shared" si="28"/>
        <v>94.230769230769226</v>
      </c>
      <c r="CW13" s="76">
        <f t="shared" si="29"/>
        <v>96.428571428571431</v>
      </c>
      <c r="CX13" s="76">
        <f t="shared" si="30"/>
        <v>0.97720797720797714</v>
      </c>
      <c r="CY13" s="88" t="s">
        <v>108</v>
      </c>
      <c r="CZ13" s="88" t="s">
        <v>134</v>
      </c>
      <c r="DA13" s="88" t="s">
        <v>136</v>
      </c>
      <c r="DB13" s="77">
        <f t="shared" si="31"/>
        <v>2</v>
      </c>
      <c r="DC13" s="88">
        <v>1</v>
      </c>
      <c r="DD13" s="88">
        <v>1</v>
      </c>
      <c r="DE13" s="88">
        <v>0</v>
      </c>
      <c r="DF13" s="88">
        <v>0</v>
      </c>
      <c r="DG13" s="88">
        <v>0</v>
      </c>
      <c r="DH13" s="88">
        <v>0</v>
      </c>
      <c r="DI13" s="88">
        <v>0</v>
      </c>
      <c r="DJ13" s="88">
        <f t="shared" si="32"/>
        <v>1</v>
      </c>
      <c r="DK13" s="78">
        <f t="shared" si="33"/>
        <v>1.9230769230769231</v>
      </c>
      <c r="DL13" s="78">
        <f t="shared" si="34"/>
        <v>1.7857142857142856</v>
      </c>
      <c r="DM13" s="78">
        <f t="shared" si="35"/>
        <v>1.0769230769230771</v>
      </c>
      <c r="DN13" s="89" t="s">
        <v>108</v>
      </c>
      <c r="DO13" s="89" t="s">
        <v>134</v>
      </c>
      <c r="DP13" s="89" t="s">
        <v>136</v>
      </c>
      <c r="DQ13" s="79">
        <f t="shared" si="36"/>
        <v>5</v>
      </c>
      <c r="DR13" s="89">
        <v>1</v>
      </c>
      <c r="DS13" s="89">
        <v>3</v>
      </c>
      <c r="DT13" s="89">
        <v>1</v>
      </c>
      <c r="DU13" s="89">
        <v>0</v>
      </c>
      <c r="DV13" s="89">
        <v>0</v>
      </c>
      <c r="DW13" s="89">
        <v>0</v>
      </c>
      <c r="DX13" s="89">
        <v>0</v>
      </c>
      <c r="DY13" s="89">
        <f t="shared" si="37"/>
        <v>4</v>
      </c>
      <c r="DZ13" s="80">
        <f t="shared" si="38"/>
        <v>3.8461538461538463</v>
      </c>
      <c r="EA13" s="80">
        <f t="shared" si="39"/>
        <v>8.064516129032258</v>
      </c>
      <c r="EB13" s="80">
        <f t="shared" si="40"/>
        <v>0.47692307692307695</v>
      </c>
    </row>
    <row r="14" spans="1:132" x14ac:dyDescent="0.3">
      <c r="A14" s="81" t="s">
        <v>108</v>
      </c>
      <c r="B14" s="81" t="s">
        <v>137</v>
      </c>
      <c r="C14" s="81" t="s">
        <v>138</v>
      </c>
      <c r="D14" s="62">
        <f t="shared" si="6"/>
        <v>11462</v>
      </c>
      <c r="E14" s="82">
        <v>8439</v>
      </c>
      <c r="F14" s="82">
        <v>949</v>
      </c>
      <c r="G14" s="82">
        <v>1410</v>
      </c>
      <c r="H14" s="82">
        <v>631</v>
      </c>
      <c r="I14" s="62" t="s">
        <v>100</v>
      </c>
      <c r="J14" s="82">
        <v>33</v>
      </c>
      <c r="K14" s="62" t="s">
        <v>100</v>
      </c>
      <c r="L14" s="62">
        <f t="shared" si="0"/>
        <v>3023</v>
      </c>
      <c r="M14" s="83" t="s">
        <v>108</v>
      </c>
      <c r="N14" s="83" t="s">
        <v>137</v>
      </c>
      <c r="O14" s="83" t="s">
        <v>139</v>
      </c>
      <c r="P14" s="63">
        <f t="shared" si="7"/>
        <v>163</v>
      </c>
      <c r="Q14" s="83">
        <v>131</v>
      </c>
      <c r="R14" s="83">
        <v>20</v>
      </c>
      <c r="S14" s="83">
        <v>8</v>
      </c>
      <c r="T14" s="83">
        <v>0</v>
      </c>
      <c r="U14" s="83">
        <v>0</v>
      </c>
      <c r="V14" s="83">
        <v>0</v>
      </c>
      <c r="W14" s="83">
        <v>4</v>
      </c>
      <c r="X14" s="83">
        <f t="shared" si="1"/>
        <v>32</v>
      </c>
      <c r="Y14" s="64">
        <f t="shared" si="8"/>
        <v>10.585511081706914</v>
      </c>
      <c r="Z14" s="64">
        <f t="shared" si="9"/>
        <v>15.523166251925584</v>
      </c>
      <c r="AA14" s="64">
        <f t="shared" si="10"/>
        <v>0.68191700777499731</v>
      </c>
      <c r="AB14" s="84" t="s">
        <v>108</v>
      </c>
      <c r="AC14" s="84" t="s">
        <v>137</v>
      </c>
      <c r="AD14" s="84" t="s">
        <v>139</v>
      </c>
      <c r="AE14" s="65">
        <f t="shared" si="11"/>
        <v>38</v>
      </c>
      <c r="AF14" s="84">
        <v>30</v>
      </c>
      <c r="AG14" s="84">
        <v>6</v>
      </c>
      <c r="AH14" s="84">
        <v>1</v>
      </c>
      <c r="AI14" s="84">
        <v>0</v>
      </c>
      <c r="AJ14" s="84">
        <v>0</v>
      </c>
      <c r="AK14" s="84">
        <v>0</v>
      </c>
      <c r="AL14" s="84">
        <v>1</v>
      </c>
      <c r="AM14" s="84">
        <f t="shared" si="2"/>
        <v>8</v>
      </c>
      <c r="AN14" s="66">
        <f t="shared" si="12"/>
        <v>25</v>
      </c>
      <c r="AO14" s="66">
        <f t="shared" si="13"/>
        <v>22.900763358778626</v>
      </c>
      <c r="AP14" s="66">
        <f t="shared" si="14"/>
        <v>1.0916666666666666</v>
      </c>
      <c r="AQ14" s="85" t="s">
        <v>108</v>
      </c>
      <c r="AR14" s="85" t="s">
        <v>137</v>
      </c>
      <c r="AS14" s="85" t="s">
        <v>139</v>
      </c>
      <c r="AT14" s="67">
        <f>SUM('[1]2020-21 RRI Detail Ages 16-17'!AT14,'[1]2020-21 RRI Detail Ages 6-15'!AT14)</f>
        <v>16</v>
      </c>
      <c r="AU14" s="67">
        <f>SUM('[1]2020-21 RRI Detail Ages 16-17'!AU14,'[1]2020-21 RRI Detail Ages 6-15'!AU14)</f>
        <v>11</v>
      </c>
      <c r="AV14" s="67">
        <f>SUM('[1]2020-21 RRI Detail Ages 16-17'!AV14,'[1]2020-21 RRI Detail Ages 6-15'!AV14)</f>
        <v>4</v>
      </c>
      <c r="AW14" s="67">
        <f>SUM('[1]2020-21 RRI Detail Ages 16-17'!AW14,'[1]2020-21 RRI Detail Ages 6-15'!AW14)</f>
        <v>1</v>
      </c>
      <c r="AX14" s="67">
        <f>SUM('[1]2020-21 RRI Detail Ages 16-17'!AX14,'[1]2020-21 RRI Detail Ages 6-15'!AX14)</f>
        <v>0</v>
      </c>
      <c r="AY14" s="67">
        <f>SUM('[1]2020-21 RRI Detail Ages 16-17'!AY14,'[1]2020-21 RRI Detail Ages 6-15'!AY14)</f>
        <v>0</v>
      </c>
      <c r="AZ14" s="67">
        <f>SUM('[1]2020-21 RRI Detail Ages 16-17'!AZ14,'[1]2020-21 RRI Detail Ages 6-15'!AZ14)</f>
        <v>0</v>
      </c>
      <c r="BA14" s="67">
        <f>SUM('[1]2020-21 RRI Detail Ages 16-17'!BA14,'[1]2020-21 RRI Detail Ages 6-15'!BA14)</f>
        <v>0</v>
      </c>
      <c r="BB14" s="85">
        <f t="shared" si="3"/>
        <v>5</v>
      </c>
      <c r="BC14" s="68">
        <f t="shared" si="15"/>
        <v>15.625</v>
      </c>
      <c r="BD14" s="68">
        <f t="shared" si="16"/>
        <v>8.3969465648854964</v>
      </c>
      <c r="BE14" s="68">
        <f t="shared" si="17"/>
        <v>1.8607954545454546</v>
      </c>
      <c r="BF14" s="86" t="s">
        <v>108</v>
      </c>
      <c r="BG14" s="86" t="s">
        <v>137</v>
      </c>
      <c r="BH14" s="86" t="s">
        <v>139</v>
      </c>
      <c r="BI14" s="69">
        <f t="shared" si="18"/>
        <v>135</v>
      </c>
      <c r="BJ14" s="86">
        <v>103</v>
      </c>
      <c r="BK14" s="86">
        <v>18</v>
      </c>
      <c r="BL14" s="86">
        <v>11</v>
      </c>
      <c r="BM14" s="86">
        <v>0</v>
      </c>
      <c r="BN14" s="86">
        <v>0</v>
      </c>
      <c r="BO14" s="86">
        <v>0</v>
      </c>
      <c r="BP14" s="86">
        <v>3</v>
      </c>
      <c r="BQ14" s="86">
        <f t="shared" si="4"/>
        <v>32</v>
      </c>
      <c r="BR14" s="70">
        <f t="shared" si="19"/>
        <v>100</v>
      </c>
      <c r="BS14" s="70">
        <f t="shared" si="20"/>
        <v>78.625954198473281</v>
      </c>
      <c r="BT14" s="70">
        <f t="shared" si="21"/>
        <v>1.2718446601941749</v>
      </c>
      <c r="BU14" s="71" t="s">
        <v>112</v>
      </c>
      <c r="BV14" s="71">
        <v>25</v>
      </c>
      <c r="BW14" s="71" t="s">
        <v>139</v>
      </c>
      <c r="BX14" s="72">
        <f t="shared" si="22"/>
        <v>81</v>
      </c>
      <c r="BY14" s="72">
        <v>69</v>
      </c>
      <c r="BZ14" s="72">
        <v>7</v>
      </c>
      <c r="CA14" s="72">
        <v>3</v>
      </c>
      <c r="CB14" s="72">
        <v>0</v>
      </c>
      <c r="CC14" s="72">
        <v>0</v>
      </c>
      <c r="CD14" s="72">
        <v>0</v>
      </c>
      <c r="CE14" s="72">
        <v>2</v>
      </c>
      <c r="CF14" s="72">
        <f t="shared" si="5"/>
        <v>12</v>
      </c>
      <c r="CG14" s="73">
        <f t="shared" si="23"/>
        <v>37.5</v>
      </c>
      <c r="CH14" s="73">
        <f t="shared" si="24"/>
        <v>66.990291262135926</v>
      </c>
      <c r="CI14" s="74">
        <f t="shared" si="25"/>
        <v>0.55978260869565211</v>
      </c>
      <c r="CJ14" s="87" t="s">
        <v>108</v>
      </c>
      <c r="CK14" s="87" t="s">
        <v>137</v>
      </c>
      <c r="CL14" s="87" t="s">
        <v>139</v>
      </c>
      <c r="CM14" s="75">
        <f t="shared" si="26"/>
        <v>80</v>
      </c>
      <c r="CN14" s="87">
        <v>68</v>
      </c>
      <c r="CO14" s="87">
        <v>7</v>
      </c>
      <c r="CP14" s="87">
        <v>3</v>
      </c>
      <c r="CQ14" s="87">
        <v>0</v>
      </c>
      <c r="CR14" s="87">
        <v>0</v>
      </c>
      <c r="CS14" s="87">
        <v>0</v>
      </c>
      <c r="CT14" s="87">
        <v>2</v>
      </c>
      <c r="CU14" s="75">
        <f t="shared" si="27"/>
        <v>12</v>
      </c>
      <c r="CV14" s="76">
        <f t="shared" si="28"/>
        <v>100</v>
      </c>
      <c r="CW14" s="76">
        <f t="shared" si="29"/>
        <v>98.550724637681171</v>
      </c>
      <c r="CX14" s="76">
        <f t="shared" si="30"/>
        <v>1.0147058823529411</v>
      </c>
      <c r="CY14" s="88" t="s">
        <v>108</v>
      </c>
      <c r="CZ14" s="88" t="s">
        <v>137</v>
      </c>
      <c r="DA14" s="88" t="s">
        <v>139</v>
      </c>
      <c r="DB14" s="77">
        <f t="shared" si="31"/>
        <v>2</v>
      </c>
      <c r="DC14" s="88">
        <v>1</v>
      </c>
      <c r="DD14" s="88">
        <v>1</v>
      </c>
      <c r="DE14" s="88">
        <v>0</v>
      </c>
      <c r="DF14" s="88">
        <v>0</v>
      </c>
      <c r="DG14" s="88">
        <v>0</v>
      </c>
      <c r="DH14" s="88">
        <v>0</v>
      </c>
      <c r="DI14" s="88">
        <v>0</v>
      </c>
      <c r="DJ14" s="88">
        <f t="shared" si="32"/>
        <v>1</v>
      </c>
      <c r="DK14" s="78">
        <f t="shared" si="33"/>
        <v>8.3333333333333321</v>
      </c>
      <c r="DL14" s="78">
        <f t="shared" si="34"/>
        <v>1.4492753623188406</v>
      </c>
      <c r="DM14" s="77">
        <f t="shared" si="35"/>
        <v>5.7499999999999991</v>
      </c>
      <c r="DN14" s="89" t="s">
        <v>108</v>
      </c>
      <c r="DO14" s="89" t="s">
        <v>137</v>
      </c>
      <c r="DP14" s="89" t="s">
        <v>139</v>
      </c>
      <c r="DQ14" s="79">
        <f t="shared" si="36"/>
        <v>0</v>
      </c>
      <c r="DR14" s="89">
        <v>0</v>
      </c>
      <c r="DS14" s="89">
        <v>0</v>
      </c>
      <c r="DT14" s="89">
        <v>0</v>
      </c>
      <c r="DU14" s="89">
        <v>0</v>
      </c>
      <c r="DV14" s="89">
        <v>0</v>
      </c>
      <c r="DW14" s="89">
        <v>0</v>
      </c>
      <c r="DX14" s="89">
        <v>0</v>
      </c>
      <c r="DY14" s="89">
        <f t="shared" si="37"/>
        <v>0</v>
      </c>
      <c r="DZ14" s="80">
        <f t="shared" si="38"/>
        <v>0</v>
      </c>
      <c r="EA14" s="80">
        <f t="shared" si="39"/>
        <v>0</v>
      </c>
      <c r="EB14" s="80" t="str">
        <f t="shared" si="40"/>
        <v/>
      </c>
    </row>
    <row r="15" spans="1:132" x14ac:dyDescent="0.3">
      <c r="A15" s="81" t="s">
        <v>103</v>
      </c>
      <c r="B15" s="81" t="s">
        <v>140</v>
      </c>
      <c r="C15" s="81" t="s">
        <v>141</v>
      </c>
      <c r="D15" s="62">
        <f t="shared" si="6"/>
        <v>38154</v>
      </c>
      <c r="E15" s="82">
        <v>21245</v>
      </c>
      <c r="F15" s="82">
        <v>8235</v>
      </c>
      <c r="G15" s="82">
        <v>6525</v>
      </c>
      <c r="H15" s="82">
        <v>2037</v>
      </c>
      <c r="I15" s="62" t="s">
        <v>100</v>
      </c>
      <c r="J15" s="82">
        <v>112</v>
      </c>
      <c r="K15" s="62" t="s">
        <v>100</v>
      </c>
      <c r="L15" s="62">
        <f t="shared" si="0"/>
        <v>16909</v>
      </c>
      <c r="M15" s="83" t="s">
        <v>103</v>
      </c>
      <c r="N15" s="83" t="s">
        <v>140</v>
      </c>
      <c r="O15" s="83" t="s">
        <v>142</v>
      </c>
      <c r="P15" s="63">
        <f t="shared" si="7"/>
        <v>288</v>
      </c>
      <c r="Q15" s="83">
        <v>77</v>
      </c>
      <c r="R15" s="83">
        <v>187</v>
      </c>
      <c r="S15" s="83">
        <v>22</v>
      </c>
      <c r="T15" s="83">
        <v>0</v>
      </c>
      <c r="U15" s="83">
        <v>0</v>
      </c>
      <c r="V15" s="83">
        <v>0</v>
      </c>
      <c r="W15" s="83">
        <v>2</v>
      </c>
      <c r="X15" s="83">
        <f t="shared" si="1"/>
        <v>211</v>
      </c>
      <c r="Y15" s="64">
        <f t="shared" si="8"/>
        <v>12.478561712697379</v>
      </c>
      <c r="Z15" s="64">
        <f t="shared" si="9"/>
        <v>3.6243822075782539</v>
      </c>
      <c r="AA15" s="64">
        <f t="shared" si="10"/>
        <v>3.4429486180033222</v>
      </c>
      <c r="AB15" s="84" t="s">
        <v>103</v>
      </c>
      <c r="AC15" s="84" t="s">
        <v>140</v>
      </c>
      <c r="AD15" s="84" t="s">
        <v>142</v>
      </c>
      <c r="AE15" s="65">
        <f t="shared" si="11"/>
        <v>44</v>
      </c>
      <c r="AF15" s="84">
        <v>23</v>
      </c>
      <c r="AG15" s="84">
        <v>15</v>
      </c>
      <c r="AH15" s="84">
        <v>5</v>
      </c>
      <c r="AI15" s="84">
        <v>0</v>
      </c>
      <c r="AJ15" s="84">
        <v>0</v>
      </c>
      <c r="AK15" s="84">
        <v>0</v>
      </c>
      <c r="AL15" s="84">
        <v>1</v>
      </c>
      <c r="AM15" s="84">
        <f t="shared" si="2"/>
        <v>21</v>
      </c>
      <c r="AN15" s="66">
        <f t="shared" si="12"/>
        <v>9.9526066350710902</v>
      </c>
      <c r="AO15" s="66">
        <f t="shared" si="13"/>
        <v>29.870129870129869</v>
      </c>
      <c r="AP15" s="66">
        <f t="shared" si="14"/>
        <v>0.33319596126107565</v>
      </c>
      <c r="AQ15" s="85" t="s">
        <v>103</v>
      </c>
      <c r="AR15" s="85" t="s">
        <v>140</v>
      </c>
      <c r="AS15" s="85" t="s">
        <v>142</v>
      </c>
      <c r="AT15" s="67">
        <f>SUM('[1]2020-21 RRI Detail Ages 16-17'!AT15,'[1]2020-21 RRI Detail Ages 6-15'!AT15)</f>
        <v>36</v>
      </c>
      <c r="AU15" s="67">
        <f>SUM('[1]2020-21 RRI Detail Ages 16-17'!AU15,'[1]2020-21 RRI Detail Ages 6-15'!AU15)</f>
        <v>5</v>
      </c>
      <c r="AV15" s="67">
        <f>SUM('[1]2020-21 RRI Detail Ages 16-17'!AV15,'[1]2020-21 RRI Detail Ages 6-15'!AV15)</f>
        <v>25</v>
      </c>
      <c r="AW15" s="67">
        <f>SUM('[1]2020-21 RRI Detail Ages 16-17'!AW15,'[1]2020-21 RRI Detail Ages 6-15'!AW15)</f>
        <v>4</v>
      </c>
      <c r="AX15" s="67">
        <f>SUM('[1]2020-21 RRI Detail Ages 16-17'!AX15,'[1]2020-21 RRI Detail Ages 6-15'!AX15)</f>
        <v>0</v>
      </c>
      <c r="AY15" s="67">
        <f>SUM('[1]2020-21 RRI Detail Ages 16-17'!AY15,'[1]2020-21 RRI Detail Ages 6-15'!AY15)</f>
        <v>0</v>
      </c>
      <c r="AZ15" s="67">
        <f>SUM('[1]2020-21 RRI Detail Ages 16-17'!AZ15,'[1]2020-21 RRI Detail Ages 6-15'!AZ15)</f>
        <v>0</v>
      </c>
      <c r="BA15" s="67">
        <f>SUM('[1]2020-21 RRI Detail Ages 16-17'!BA15,'[1]2020-21 RRI Detail Ages 6-15'!BA15)</f>
        <v>2</v>
      </c>
      <c r="BB15" s="85">
        <f t="shared" si="3"/>
        <v>31</v>
      </c>
      <c r="BC15" s="68">
        <f t="shared" si="15"/>
        <v>14.691943127962084</v>
      </c>
      <c r="BD15" s="68">
        <f t="shared" si="16"/>
        <v>6.4935064935064926</v>
      </c>
      <c r="BE15" s="68">
        <f t="shared" si="17"/>
        <v>2.2625592417061613</v>
      </c>
      <c r="BF15" s="86" t="s">
        <v>103</v>
      </c>
      <c r="BG15" s="86" t="s">
        <v>140</v>
      </c>
      <c r="BH15" s="86" t="s">
        <v>142</v>
      </c>
      <c r="BI15" s="69">
        <f t="shared" si="18"/>
        <v>246</v>
      </c>
      <c r="BJ15" s="86">
        <v>56</v>
      </c>
      <c r="BK15" s="86">
        <v>171</v>
      </c>
      <c r="BL15" s="86">
        <v>18</v>
      </c>
      <c r="BM15" s="86">
        <v>0</v>
      </c>
      <c r="BN15" s="86">
        <v>0</v>
      </c>
      <c r="BO15" s="86">
        <v>0</v>
      </c>
      <c r="BP15" s="86">
        <v>1</v>
      </c>
      <c r="BQ15" s="86">
        <f t="shared" si="4"/>
        <v>190</v>
      </c>
      <c r="BR15" s="70">
        <f t="shared" si="19"/>
        <v>90.047393364928908</v>
      </c>
      <c r="BS15" s="70">
        <f t="shared" si="20"/>
        <v>72.727272727272734</v>
      </c>
      <c r="BT15" s="70">
        <f t="shared" si="21"/>
        <v>1.2381516587677723</v>
      </c>
      <c r="BU15" s="71" t="s">
        <v>107</v>
      </c>
      <c r="BV15" s="71">
        <v>19</v>
      </c>
      <c r="BW15" s="71" t="s">
        <v>142</v>
      </c>
      <c r="BX15" s="72">
        <f t="shared" si="22"/>
        <v>131</v>
      </c>
      <c r="BY15" s="72">
        <v>37</v>
      </c>
      <c r="BZ15" s="72">
        <v>82</v>
      </c>
      <c r="CA15" s="72">
        <v>11</v>
      </c>
      <c r="CB15" s="72">
        <v>0</v>
      </c>
      <c r="CC15" s="72">
        <v>0</v>
      </c>
      <c r="CD15" s="72">
        <v>0</v>
      </c>
      <c r="CE15" s="72">
        <v>1</v>
      </c>
      <c r="CF15" s="72">
        <f t="shared" si="5"/>
        <v>94</v>
      </c>
      <c r="CG15" s="73">
        <f t="shared" si="23"/>
        <v>49.473684210526315</v>
      </c>
      <c r="CH15" s="73">
        <f t="shared" si="24"/>
        <v>66.071428571428569</v>
      </c>
      <c r="CI15" s="74">
        <f t="shared" si="25"/>
        <v>0.74879089615931727</v>
      </c>
      <c r="CJ15" s="87" t="s">
        <v>103</v>
      </c>
      <c r="CK15" s="87" t="s">
        <v>140</v>
      </c>
      <c r="CL15" s="87" t="s">
        <v>142</v>
      </c>
      <c r="CM15" s="75">
        <f t="shared" si="26"/>
        <v>94</v>
      </c>
      <c r="CN15" s="87">
        <v>47</v>
      </c>
      <c r="CO15" s="87">
        <v>42</v>
      </c>
      <c r="CP15" s="87">
        <v>4</v>
      </c>
      <c r="CQ15" s="87">
        <v>0</v>
      </c>
      <c r="CR15" s="87">
        <v>0</v>
      </c>
      <c r="CS15" s="87">
        <v>0</v>
      </c>
      <c r="CT15" s="87">
        <v>1</v>
      </c>
      <c r="CU15" s="75">
        <f t="shared" si="27"/>
        <v>47</v>
      </c>
      <c r="CV15" s="76">
        <f t="shared" si="28"/>
        <v>50</v>
      </c>
      <c r="CW15" s="76">
        <f t="shared" si="29"/>
        <v>127.02702702702702</v>
      </c>
      <c r="CX15" s="76">
        <f t="shared" si="30"/>
        <v>0.39361702127659576</v>
      </c>
      <c r="CY15" s="88" t="s">
        <v>103</v>
      </c>
      <c r="CZ15" s="88" t="s">
        <v>140</v>
      </c>
      <c r="DA15" s="88" t="s">
        <v>142</v>
      </c>
      <c r="DB15" s="77">
        <f t="shared" si="31"/>
        <v>5</v>
      </c>
      <c r="DC15" s="88">
        <v>0</v>
      </c>
      <c r="DD15" s="88">
        <v>4</v>
      </c>
      <c r="DE15" s="88">
        <v>0</v>
      </c>
      <c r="DF15" s="88">
        <v>0</v>
      </c>
      <c r="DG15" s="88">
        <v>0</v>
      </c>
      <c r="DH15" s="88">
        <v>0</v>
      </c>
      <c r="DI15" s="88">
        <v>1</v>
      </c>
      <c r="DJ15" s="88">
        <f t="shared" si="32"/>
        <v>5</v>
      </c>
      <c r="DK15" s="78">
        <f t="shared" si="33"/>
        <v>5.3191489361702127</v>
      </c>
      <c r="DL15" s="78">
        <f t="shared" si="34"/>
        <v>0</v>
      </c>
      <c r="DM15" s="77" t="str">
        <f t="shared" si="35"/>
        <v/>
      </c>
      <c r="DN15" s="89" t="s">
        <v>103</v>
      </c>
      <c r="DO15" s="89" t="s">
        <v>140</v>
      </c>
      <c r="DP15" s="89" t="s">
        <v>142</v>
      </c>
      <c r="DQ15" s="79">
        <f t="shared" si="36"/>
        <v>11</v>
      </c>
      <c r="DR15" s="89">
        <v>4</v>
      </c>
      <c r="DS15" s="89">
        <v>4</v>
      </c>
      <c r="DT15" s="89">
        <v>2</v>
      </c>
      <c r="DU15" s="89">
        <v>0</v>
      </c>
      <c r="DV15" s="89">
        <v>0</v>
      </c>
      <c r="DW15" s="89">
        <v>0</v>
      </c>
      <c r="DX15" s="89">
        <v>1</v>
      </c>
      <c r="DY15" s="89">
        <f t="shared" si="37"/>
        <v>7</v>
      </c>
      <c r="DZ15" s="80">
        <f t="shared" si="38"/>
        <v>3.6842105263157889</v>
      </c>
      <c r="EA15" s="80">
        <f t="shared" si="39"/>
        <v>71.428571428571431</v>
      </c>
      <c r="EB15" s="80">
        <f t="shared" si="40"/>
        <v>5.1578947368421044E-2</v>
      </c>
    </row>
    <row r="16" spans="1:132" x14ac:dyDescent="0.3">
      <c r="A16" s="81" t="s">
        <v>108</v>
      </c>
      <c r="B16" s="81" t="s">
        <v>137</v>
      </c>
      <c r="C16" s="81" t="s">
        <v>143</v>
      </c>
      <c r="D16" s="62">
        <f t="shared" si="6"/>
        <v>11263</v>
      </c>
      <c r="E16" s="82">
        <v>9211</v>
      </c>
      <c r="F16" s="82">
        <v>727</v>
      </c>
      <c r="G16" s="82">
        <v>1202</v>
      </c>
      <c r="H16" s="82">
        <v>101</v>
      </c>
      <c r="I16" s="62" t="s">
        <v>100</v>
      </c>
      <c r="J16" s="82">
        <v>22</v>
      </c>
      <c r="K16" s="62" t="s">
        <v>100</v>
      </c>
      <c r="L16" s="62">
        <f t="shared" si="0"/>
        <v>2052</v>
      </c>
      <c r="M16" s="83" t="s">
        <v>108</v>
      </c>
      <c r="N16" s="83" t="s">
        <v>137</v>
      </c>
      <c r="O16" s="83" t="s">
        <v>144</v>
      </c>
      <c r="P16" s="63">
        <f t="shared" si="7"/>
        <v>119</v>
      </c>
      <c r="Q16" s="83">
        <v>80</v>
      </c>
      <c r="R16" s="83">
        <v>14</v>
      </c>
      <c r="S16" s="83">
        <v>15</v>
      </c>
      <c r="T16" s="83">
        <v>0</v>
      </c>
      <c r="U16" s="83">
        <v>0</v>
      </c>
      <c r="V16" s="83">
        <v>0</v>
      </c>
      <c r="W16" s="83">
        <v>10</v>
      </c>
      <c r="X16" s="83">
        <f t="shared" si="1"/>
        <v>39</v>
      </c>
      <c r="Y16" s="64">
        <f t="shared" si="8"/>
        <v>19.005847953216374</v>
      </c>
      <c r="Z16" s="64">
        <f t="shared" si="9"/>
        <v>8.6852676148083816</v>
      </c>
      <c r="AA16" s="64">
        <f t="shared" si="10"/>
        <v>2.1882858187134504</v>
      </c>
      <c r="AB16" s="84" t="s">
        <v>108</v>
      </c>
      <c r="AC16" s="84" t="s">
        <v>137</v>
      </c>
      <c r="AD16" s="84" t="s">
        <v>144</v>
      </c>
      <c r="AE16" s="65">
        <f t="shared" si="11"/>
        <v>26</v>
      </c>
      <c r="AF16" s="84">
        <v>17</v>
      </c>
      <c r="AG16" s="84">
        <v>3</v>
      </c>
      <c r="AH16" s="84">
        <v>6</v>
      </c>
      <c r="AI16" s="84">
        <v>0</v>
      </c>
      <c r="AJ16" s="84">
        <v>0</v>
      </c>
      <c r="AK16" s="84">
        <v>0</v>
      </c>
      <c r="AL16" s="84">
        <v>0</v>
      </c>
      <c r="AM16" s="84">
        <f t="shared" si="2"/>
        <v>9</v>
      </c>
      <c r="AN16" s="66">
        <f t="shared" si="12"/>
        <v>23.076923076923077</v>
      </c>
      <c r="AO16" s="66">
        <f t="shared" si="13"/>
        <v>21.25</v>
      </c>
      <c r="AP16" s="66">
        <f t="shared" si="14"/>
        <v>1.0859728506787329</v>
      </c>
      <c r="AQ16" s="85" t="s">
        <v>108</v>
      </c>
      <c r="AR16" s="85" t="s">
        <v>137</v>
      </c>
      <c r="AS16" s="85" t="s">
        <v>144</v>
      </c>
      <c r="AT16" s="67">
        <f>SUM('[1]2020-21 RRI Detail Ages 16-17'!AT16,'[1]2020-21 RRI Detail Ages 6-15'!AT16)</f>
        <v>13</v>
      </c>
      <c r="AU16" s="67">
        <f>SUM('[1]2020-21 RRI Detail Ages 16-17'!AU16,'[1]2020-21 RRI Detail Ages 6-15'!AU16)</f>
        <v>8</v>
      </c>
      <c r="AV16" s="67">
        <f>SUM('[1]2020-21 RRI Detail Ages 16-17'!AV16,'[1]2020-21 RRI Detail Ages 6-15'!AV16)</f>
        <v>1</v>
      </c>
      <c r="AW16" s="67">
        <f>SUM('[1]2020-21 RRI Detail Ages 16-17'!AW16,'[1]2020-21 RRI Detail Ages 6-15'!AW16)</f>
        <v>1</v>
      </c>
      <c r="AX16" s="67">
        <f>SUM('[1]2020-21 RRI Detail Ages 16-17'!AX16,'[1]2020-21 RRI Detail Ages 6-15'!AX16)</f>
        <v>0</v>
      </c>
      <c r="AY16" s="67">
        <f>SUM('[1]2020-21 RRI Detail Ages 16-17'!AY16,'[1]2020-21 RRI Detail Ages 6-15'!AY16)</f>
        <v>0</v>
      </c>
      <c r="AZ16" s="67">
        <f>SUM('[1]2020-21 RRI Detail Ages 16-17'!AZ16,'[1]2020-21 RRI Detail Ages 6-15'!AZ16)</f>
        <v>0</v>
      </c>
      <c r="BA16" s="67">
        <f>SUM('[1]2020-21 RRI Detail Ages 16-17'!BA16,'[1]2020-21 RRI Detail Ages 6-15'!BA16)</f>
        <v>3</v>
      </c>
      <c r="BB16" s="85">
        <f t="shared" si="3"/>
        <v>5</v>
      </c>
      <c r="BC16" s="68">
        <f t="shared" si="15"/>
        <v>12.820512820512819</v>
      </c>
      <c r="BD16" s="68">
        <f t="shared" si="16"/>
        <v>10</v>
      </c>
      <c r="BE16" s="68">
        <f t="shared" si="17"/>
        <v>1.2820512820512819</v>
      </c>
      <c r="BF16" s="86" t="s">
        <v>108</v>
      </c>
      <c r="BG16" s="86" t="s">
        <v>137</v>
      </c>
      <c r="BH16" s="86" t="s">
        <v>144</v>
      </c>
      <c r="BI16" s="69">
        <f t="shared" si="18"/>
        <v>90</v>
      </c>
      <c r="BJ16" s="86">
        <v>61</v>
      </c>
      <c r="BK16" s="86">
        <v>11</v>
      </c>
      <c r="BL16" s="86">
        <v>8</v>
      </c>
      <c r="BM16" s="86">
        <v>0</v>
      </c>
      <c r="BN16" s="86">
        <v>0</v>
      </c>
      <c r="BO16" s="86">
        <v>0</v>
      </c>
      <c r="BP16" s="86">
        <v>10</v>
      </c>
      <c r="BQ16" s="86">
        <f t="shared" si="4"/>
        <v>29</v>
      </c>
      <c r="BR16" s="70">
        <f t="shared" si="19"/>
        <v>74.358974358974365</v>
      </c>
      <c r="BS16" s="70">
        <f t="shared" si="20"/>
        <v>76.25</v>
      </c>
      <c r="BT16" s="70">
        <f t="shared" si="21"/>
        <v>0.97519966372425393</v>
      </c>
      <c r="BU16" s="71" t="s">
        <v>112</v>
      </c>
      <c r="BV16" s="71">
        <v>25</v>
      </c>
      <c r="BW16" s="71" t="s">
        <v>144</v>
      </c>
      <c r="BX16" s="72">
        <f t="shared" si="22"/>
        <v>48</v>
      </c>
      <c r="BY16" s="72">
        <v>27</v>
      </c>
      <c r="BZ16" s="72">
        <v>6</v>
      </c>
      <c r="CA16" s="72">
        <v>10</v>
      </c>
      <c r="CB16" s="72">
        <v>0</v>
      </c>
      <c r="CC16" s="72">
        <v>0</v>
      </c>
      <c r="CD16" s="72">
        <v>0</v>
      </c>
      <c r="CE16" s="72">
        <v>5</v>
      </c>
      <c r="CF16" s="72">
        <f t="shared" si="5"/>
        <v>21</v>
      </c>
      <c r="CG16" s="73">
        <f t="shared" si="23"/>
        <v>72.41379310344827</v>
      </c>
      <c r="CH16" s="73">
        <f t="shared" si="24"/>
        <v>44.26229508196721</v>
      </c>
      <c r="CI16" s="74">
        <f t="shared" si="25"/>
        <v>1.6360153256704981</v>
      </c>
      <c r="CJ16" s="87" t="s">
        <v>108</v>
      </c>
      <c r="CK16" s="87" t="s">
        <v>137</v>
      </c>
      <c r="CL16" s="87" t="s">
        <v>144</v>
      </c>
      <c r="CM16" s="75">
        <f t="shared" si="26"/>
        <v>46</v>
      </c>
      <c r="CN16" s="87">
        <v>26</v>
      </c>
      <c r="CO16" s="87">
        <v>6</v>
      </c>
      <c r="CP16" s="87">
        <v>9</v>
      </c>
      <c r="CQ16" s="87">
        <v>0</v>
      </c>
      <c r="CR16" s="87">
        <v>0</v>
      </c>
      <c r="CS16" s="87">
        <v>0</v>
      </c>
      <c r="CT16" s="87">
        <v>5</v>
      </c>
      <c r="CU16" s="75">
        <f t="shared" si="27"/>
        <v>20</v>
      </c>
      <c r="CV16" s="76">
        <f t="shared" si="28"/>
        <v>95.238095238095227</v>
      </c>
      <c r="CW16" s="76">
        <f t="shared" si="29"/>
        <v>96.296296296296291</v>
      </c>
      <c r="CX16" s="76">
        <f t="shared" si="30"/>
        <v>0.98901098901098894</v>
      </c>
      <c r="CY16" s="88" t="s">
        <v>108</v>
      </c>
      <c r="CZ16" s="88" t="s">
        <v>137</v>
      </c>
      <c r="DA16" s="88" t="s">
        <v>144</v>
      </c>
      <c r="DB16" s="77">
        <f t="shared" si="31"/>
        <v>3</v>
      </c>
      <c r="DC16" s="88">
        <v>2</v>
      </c>
      <c r="DD16" s="88">
        <v>0</v>
      </c>
      <c r="DE16" s="88">
        <v>1</v>
      </c>
      <c r="DF16" s="88">
        <v>0</v>
      </c>
      <c r="DG16" s="88">
        <v>0</v>
      </c>
      <c r="DH16" s="88">
        <v>0</v>
      </c>
      <c r="DI16" s="88">
        <v>0</v>
      </c>
      <c r="DJ16" s="88">
        <f t="shared" si="32"/>
        <v>1</v>
      </c>
      <c r="DK16" s="78">
        <f t="shared" si="33"/>
        <v>4.7619047619047619</v>
      </c>
      <c r="DL16" s="78">
        <f t="shared" si="34"/>
        <v>7.4074074074074066</v>
      </c>
      <c r="DM16" s="78">
        <f t="shared" si="35"/>
        <v>0.6428571428571429</v>
      </c>
      <c r="DN16" s="89" t="s">
        <v>108</v>
      </c>
      <c r="DO16" s="89" t="s">
        <v>137</v>
      </c>
      <c r="DP16" s="89" t="s">
        <v>144</v>
      </c>
      <c r="DQ16" s="79">
        <f t="shared" si="36"/>
        <v>0</v>
      </c>
      <c r="DR16" s="89">
        <v>0</v>
      </c>
      <c r="DS16" s="89">
        <v>0</v>
      </c>
      <c r="DT16" s="89">
        <v>0</v>
      </c>
      <c r="DU16" s="89">
        <v>0</v>
      </c>
      <c r="DV16" s="89">
        <v>0</v>
      </c>
      <c r="DW16" s="89">
        <v>0</v>
      </c>
      <c r="DX16" s="89">
        <v>0</v>
      </c>
      <c r="DY16" s="89">
        <f t="shared" si="37"/>
        <v>0</v>
      </c>
      <c r="DZ16" s="80">
        <f t="shared" si="38"/>
        <v>0</v>
      </c>
      <c r="EA16" s="80">
        <f t="shared" si="39"/>
        <v>0</v>
      </c>
      <c r="EB16" s="80" t="str">
        <f t="shared" si="40"/>
        <v/>
      </c>
    </row>
    <row r="17" spans="1:132" x14ac:dyDescent="0.3">
      <c r="A17" s="81" t="s">
        <v>121</v>
      </c>
      <c r="B17" s="81" t="s">
        <v>145</v>
      </c>
      <c r="C17" s="81" t="s">
        <v>146</v>
      </c>
      <c r="D17" s="62">
        <f t="shared" si="6"/>
        <v>1779</v>
      </c>
      <c r="E17" s="82">
        <v>1427</v>
      </c>
      <c r="F17" s="82">
        <v>204</v>
      </c>
      <c r="G17" s="82">
        <v>77</v>
      </c>
      <c r="H17" s="82">
        <v>62</v>
      </c>
      <c r="I17" s="62" t="s">
        <v>100</v>
      </c>
      <c r="J17" s="82">
        <v>9</v>
      </c>
      <c r="K17" s="62" t="s">
        <v>100</v>
      </c>
      <c r="L17" s="62">
        <f t="shared" si="0"/>
        <v>352</v>
      </c>
      <c r="M17" s="83" t="s">
        <v>121</v>
      </c>
      <c r="N17" s="83" t="s">
        <v>145</v>
      </c>
      <c r="O17" s="83" t="s">
        <v>147</v>
      </c>
      <c r="P17" s="63">
        <f t="shared" si="7"/>
        <v>3</v>
      </c>
      <c r="Q17" s="83">
        <v>1</v>
      </c>
      <c r="R17" s="83">
        <v>2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f t="shared" si="1"/>
        <v>2</v>
      </c>
      <c r="Y17" s="64">
        <f t="shared" si="8"/>
        <v>5.6818181818181817</v>
      </c>
      <c r="Z17" s="64">
        <f t="shared" si="9"/>
        <v>0.70077084793272593</v>
      </c>
      <c r="AA17" s="64">
        <f t="shared" si="10"/>
        <v>8.1079545454545467</v>
      </c>
      <c r="AB17" s="84" t="s">
        <v>121</v>
      </c>
      <c r="AC17" s="84" t="s">
        <v>145</v>
      </c>
      <c r="AD17" s="84" t="s">
        <v>147</v>
      </c>
      <c r="AE17" s="65">
        <f t="shared" si="11"/>
        <v>1</v>
      </c>
      <c r="AF17" s="84">
        <v>0</v>
      </c>
      <c r="AG17" s="84">
        <v>1</v>
      </c>
      <c r="AH17" s="84">
        <v>0</v>
      </c>
      <c r="AI17" s="84">
        <v>0</v>
      </c>
      <c r="AJ17" s="84">
        <v>0</v>
      </c>
      <c r="AK17" s="84">
        <v>0</v>
      </c>
      <c r="AL17" s="84">
        <v>0</v>
      </c>
      <c r="AM17" s="84">
        <f t="shared" si="2"/>
        <v>1</v>
      </c>
      <c r="AN17" s="66">
        <f t="shared" si="12"/>
        <v>50</v>
      </c>
      <c r="AO17" s="66">
        <f t="shared" si="13"/>
        <v>0</v>
      </c>
      <c r="AP17" s="66" t="str">
        <f t="shared" si="14"/>
        <v/>
      </c>
      <c r="AQ17" s="85" t="s">
        <v>121</v>
      </c>
      <c r="AR17" s="85" t="s">
        <v>145</v>
      </c>
      <c r="AS17" s="85" t="s">
        <v>147</v>
      </c>
      <c r="AT17" s="67">
        <f>SUM('[1]2020-21 RRI Detail Ages 16-17'!AT17,'[1]2020-21 RRI Detail Ages 6-15'!AT17)</f>
        <v>1</v>
      </c>
      <c r="AU17" s="67">
        <f>SUM('[1]2020-21 RRI Detail Ages 16-17'!AU17,'[1]2020-21 RRI Detail Ages 6-15'!AU17)</f>
        <v>0</v>
      </c>
      <c r="AV17" s="67">
        <f>SUM('[1]2020-21 RRI Detail Ages 16-17'!AV17,'[1]2020-21 RRI Detail Ages 6-15'!AV17)</f>
        <v>1</v>
      </c>
      <c r="AW17" s="67">
        <f>SUM('[1]2020-21 RRI Detail Ages 16-17'!AW17,'[1]2020-21 RRI Detail Ages 6-15'!AW17)</f>
        <v>0</v>
      </c>
      <c r="AX17" s="67">
        <f>SUM('[1]2020-21 RRI Detail Ages 16-17'!AX17,'[1]2020-21 RRI Detail Ages 6-15'!AX17)</f>
        <v>0</v>
      </c>
      <c r="AY17" s="67">
        <f>SUM('[1]2020-21 RRI Detail Ages 16-17'!AY17,'[1]2020-21 RRI Detail Ages 6-15'!AY17)</f>
        <v>0</v>
      </c>
      <c r="AZ17" s="67">
        <f>SUM('[1]2020-21 RRI Detail Ages 16-17'!AZ17,'[1]2020-21 RRI Detail Ages 6-15'!AZ17)</f>
        <v>0</v>
      </c>
      <c r="BA17" s="67">
        <f>SUM('[1]2020-21 RRI Detail Ages 16-17'!BA17,'[1]2020-21 RRI Detail Ages 6-15'!BA17)</f>
        <v>0</v>
      </c>
      <c r="BB17" s="85">
        <f t="shared" si="3"/>
        <v>1</v>
      </c>
      <c r="BC17" s="68">
        <f t="shared" si="15"/>
        <v>50</v>
      </c>
      <c r="BD17" s="68">
        <f t="shared" si="16"/>
        <v>0</v>
      </c>
      <c r="BE17" s="68" t="str">
        <f t="shared" si="17"/>
        <v/>
      </c>
      <c r="BF17" s="86" t="s">
        <v>121</v>
      </c>
      <c r="BG17" s="86" t="s">
        <v>145</v>
      </c>
      <c r="BH17" s="86" t="s">
        <v>147</v>
      </c>
      <c r="BI17" s="69">
        <f t="shared" si="18"/>
        <v>2</v>
      </c>
      <c r="BJ17" s="86">
        <v>1</v>
      </c>
      <c r="BK17" s="86">
        <v>1</v>
      </c>
      <c r="BL17" s="86">
        <v>0</v>
      </c>
      <c r="BM17" s="86">
        <v>0</v>
      </c>
      <c r="BN17" s="86">
        <v>0</v>
      </c>
      <c r="BO17" s="86">
        <v>0</v>
      </c>
      <c r="BP17" s="86">
        <v>0</v>
      </c>
      <c r="BQ17" s="86">
        <f t="shared" si="4"/>
        <v>1</v>
      </c>
      <c r="BR17" s="70">
        <f t="shared" si="19"/>
        <v>50</v>
      </c>
      <c r="BS17" s="70">
        <f t="shared" si="20"/>
        <v>100</v>
      </c>
      <c r="BT17" s="70">
        <f t="shared" si="21"/>
        <v>0.5</v>
      </c>
      <c r="BU17" s="71" t="s">
        <v>125</v>
      </c>
      <c r="BV17" s="71">
        <v>1</v>
      </c>
      <c r="BW17" s="71" t="s">
        <v>147</v>
      </c>
      <c r="BX17" s="72">
        <f t="shared" si="22"/>
        <v>1</v>
      </c>
      <c r="BY17" s="72">
        <v>0</v>
      </c>
      <c r="BZ17" s="72">
        <v>1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f t="shared" si="5"/>
        <v>1</v>
      </c>
      <c r="CG17" s="73">
        <f t="shared" si="23"/>
        <v>100</v>
      </c>
      <c r="CH17" s="73">
        <f t="shared" si="24"/>
        <v>0</v>
      </c>
      <c r="CI17" s="74" t="str">
        <f t="shared" si="25"/>
        <v/>
      </c>
      <c r="CJ17" s="87" t="s">
        <v>121</v>
      </c>
      <c r="CK17" s="87" t="s">
        <v>145</v>
      </c>
      <c r="CL17" s="87" t="s">
        <v>147</v>
      </c>
      <c r="CM17" s="75">
        <f t="shared" si="26"/>
        <v>1</v>
      </c>
      <c r="CN17" s="87">
        <v>0</v>
      </c>
      <c r="CO17" s="87">
        <v>1</v>
      </c>
      <c r="CP17" s="87">
        <v>0</v>
      </c>
      <c r="CQ17" s="87">
        <v>0</v>
      </c>
      <c r="CR17" s="87">
        <v>0</v>
      </c>
      <c r="CS17" s="87">
        <v>0</v>
      </c>
      <c r="CT17" s="87">
        <v>0</v>
      </c>
      <c r="CU17" s="75">
        <f t="shared" si="27"/>
        <v>1</v>
      </c>
      <c r="CV17" s="76">
        <f t="shared" si="28"/>
        <v>100</v>
      </c>
      <c r="CW17" s="76" t="str">
        <f t="shared" si="29"/>
        <v/>
      </c>
      <c r="CX17" s="76" t="str">
        <f t="shared" si="30"/>
        <v/>
      </c>
      <c r="CY17" s="88" t="s">
        <v>121</v>
      </c>
      <c r="CZ17" s="88" t="s">
        <v>145</v>
      </c>
      <c r="DA17" s="88" t="s">
        <v>147</v>
      </c>
      <c r="DB17" s="77">
        <f t="shared" si="31"/>
        <v>0</v>
      </c>
      <c r="DC17" s="88">
        <v>0</v>
      </c>
      <c r="DD17" s="88">
        <v>0</v>
      </c>
      <c r="DE17" s="88">
        <v>0</v>
      </c>
      <c r="DF17" s="88">
        <v>0</v>
      </c>
      <c r="DG17" s="88">
        <v>0</v>
      </c>
      <c r="DH17" s="88">
        <v>0</v>
      </c>
      <c r="DI17" s="88">
        <v>0</v>
      </c>
      <c r="DJ17" s="88">
        <f t="shared" si="32"/>
        <v>0</v>
      </c>
      <c r="DK17" s="78">
        <f t="shared" si="33"/>
        <v>0</v>
      </c>
      <c r="DL17" s="78" t="str">
        <f t="shared" si="34"/>
        <v/>
      </c>
      <c r="DM17" s="77" t="str">
        <f t="shared" si="35"/>
        <v/>
      </c>
      <c r="DN17" s="89" t="s">
        <v>121</v>
      </c>
      <c r="DO17" s="89" t="s">
        <v>145</v>
      </c>
      <c r="DP17" s="89" t="s">
        <v>147</v>
      </c>
      <c r="DQ17" s="79">
        <f t="shared" si="36"/>
        <v>0</v>
      </c>
      <c r="DR17" s="89">
        <v>0</v>
      </c>
      <c r="DS17" s="89">
        <v>0</v>
      </c>
      <c r="DT17" s="89">
        <v>0</v>
      </c>
      <c r="DU17" s="89">
        <v>0</v>
      </c>
      <c r="DV17" s="89">
        <v>0</v>
      </c>
      <c r="DW17" s="89">
        <v>0</v>
      </c>
      <c r="DX17" s="89">
        <v>0</v>
      </c>
      <c r="DY17" s="89">
        <f t="shared" si="37"/>
        <v>0</v>
      </c>
      <c r="DZ17" s="80">
        <f t="shared" si="38"/>
        <v>0</v>
      </c>
      <c r="EA17" s="80">
        <f t="shared" si="39"/>
        <v>0</v>
      </c>
      <c r="EB17" s="80" t="str">
        <f t="shared" si="40"/>
        <v/>
      </c>
    </row>
    <row r="18" spans="1:132" x14ac:dyDescent="0.3">
      <c r="A18" s="81" t="s">
        <v>121</v>
      </c>
      <c r="B18" s="81" t="s">
        <v>148</v>
      </c>
      <c r="C18" s="81" t="s">
        <v>149</v>
      </c>
      <c r="D18" s="62">
        <f t="shared" si="6"/>
        <v>8501</v>
      </c>
      <c r="E18" s="82">
        <v>6893</v>
      </c>
      <c r="F18" s="82">
        <v>609</v>
      </c>
      <c r="G18" s="82">
        <v>783</v>
      </c>
      <c r="H18" s="82">
        <v>173</v>
      </c>
      <c r="I18" s="62" t="s">
        <v>100</v>
      </c>
      <c r="J18" s="82">
        <v>43</v>
      </c>
      <c r="K18" s="62" t="s">
        <v>100</v>
      </c>
      <c r="L18" s="62">
        <f t="shared" si="0"/>
        <v>1608</v>
      </c>
      <c r="M18" s="83" t="s">
        <v>121</v>
      </c>
      <c r="N18" s="83" t="s">
        <v>148</v>
      </c>
      <c r="O18" s="83" t="s">
        <v>150</v>
      </c>
      <c r="P18" s="63">
        <f t="shared" si="7"/>
        <v>248</v>
      </c>
      <c r="Q18" s="83">
        <v>186</v>
      </c>
      <c r="R18" s="83">
        <v>9</v>
      </c>
      <c r="S18" s="83">
        <v>53</v>
      </c>
      <c r="T18" s="83">
        <v>0</v>
      </c>
      <c r="U18" s="83">
        <v>0</v>
      </c>
      <c r="V18" s="83">
        <v>0</v>
      </c>
      <c r="W18" s="83">
        <v>0</v>
      </c>
      <c r="X18" s="83">
        <f t="shared" si="1"/>
        <v>62</v>
      </c>
      <c r="Y18" s="64">
        <f t="shared" si="8"/>
        <v>38.557213930348254</v>
      </c>
      <c r="Z18" s="64">
        <f t="shared" si="9"/>
        <v>26.983896706804003</v>
      </c>
      <c r="AA18" s="64">
        <f t="shared" si="10"/>
        <v>1.4288971807628523</v>
      </c>
      <c r="AB18" s="84" t="s">
        <v>121</v>
      </c>
      <c r="AC18" s="84" t="s">
        <v>148</v>
      </c>
      <c r="AD18" s="84" t="s">
        <v>150</v>
      </c>
      <c r="AE18" s="65">
        <f t="shared" si="11"/>
        <v>107</v>
      </c>
      <c r="AF18" s="84">
        <v>95</v>
      </c>
      <c r="AG18" s="84">
        <v>1</v>
      </c>
      <c r="AH18" s="84">
        <v>11</v>
      </c>
      <c r="AI18" s="84">
        <v>0</v>
      </c>
      <c r="AJ18" s="84">
        <v>0</v>
      </c>
      <c r="AK18" s="84">
        <v>0</v>
      </c>
      <c r="AL18" s="84">
        <v>0</v>
      </c>
      <c r="AM18" s="84">
        <f t="shared" si="2"/>
        <v>12</v>
      </c>
      <c r="AN18" s="66">
        <f t="shared" si="12"/>
        <v>19.35483870967742</v>
      </c>
      <c r="AO18" s="66">
        <f t="shared" si="13"/>
        <v>51.075268817204304</v>
      </c>
      <c r="AP18" s="66">
        <f t="shared" si="14"/>
        <v>0.37894736842105264</v>
      </c>
      <c r="AQ18" s="85" t="s">
        <v>121</v>
      </c>
      <c r="AR18" s="85" t="s">
        <v>148</v>
      </c>
      <c r="AS18" s="85" t="s">
        <v>150</v>
      </c>
      <c r="AT18" s="67">
        <f>SUM('[1]2020-21 RRI Detail Ages 16-17'!AT18,'[1]2020-21 RRI Detail Ages 6-15'!AT18)</f>
        <v>5</v>
      </c>
      <c r="AU18" s="67">
        <f>SUM('[1]2020-21 RRI Detail Ages 16-17'!AU18,'[1]2020-21 RRI Detail Ages 6-15'!AU18)</f>
        <v>4</v>
      </c>
      <c r="AV18" s="67">
        <f>SUM('[1]2020-21 RRI Detail Ages 16-17'!AV18,'[1]2020-21 RRI Detail Ages 6-15'!AV18)</f>
        <v>1</v>
      </c>
      <c r="AW18" s="67">
        <f>SUM('[1]2020-21 RRI Detail Ages 16-17'!AW18,'[1]2020-21 RRI Detail Ages 6-15'!AW18)</f>
        <v>0</v>
      </c>
      <c r="AX18" s="67">
        <f>SUM('[1]2020-21 RRI Detail Ages 16-17'!AX18,'[1]2020-21 RRI Detail Ages 6-15'!AX18)</f>
        <v>0</v>
      </c>
      <c r="AY18" s="67">
        <f>SUM('[1]2020-21 RRI Detail Ages 16-17'!AY18,'[1]2020-21 RRI Detail Ages 6-15'!AY18)</f>
        <v>0</v>
      </c>
      <c r="AZ18" s="67">
        <f>SUM('[1]2020-21 RRI Detail Ages 16-17'!AZ18,'[1]2020-21 RRI Detail Ages 6-15'!AZ18)</f>
        <v>0</v>
      </c>
      <c r="BA18" s="67">
        <f>SUM('[1]2020-21 RRI Detail Ages 16-17'!BA18,'[1]2020-21 RRI Detail Ages 6-15'!BA18)</f>
        <v>0</v>
      </c>
      <c r="BB18" s="85">
        <f t="shared" si="3"/>
        <v>1</v>
      </c>
      <c r="BC18" s="68">
        <f t="shared" si="15"/>
        <v>1.6129032258064515</v>
      </c>
      <c r="BD18" s="68">
        <f t="shared" si="16"/>
        <v>2.1505376344086025</v>
      </c>
      <c r="BE18" s="68">
        <f t="shared" si="17"/>
        <v>0.74999999999999989</v>
      </c>
      <c r="BF18" s="86" t="s">
        <v>121</v>
      </c>
      <c r="BG18" s="86" t="s">
        <v>148</v>
      </c>
      <c r="BH18" s="86" t="s">
        <v>150</v>
      </c>
      <c r="BI18" s="69">
        <f t="shared" si="18"/>
        <v>145</v>
      </c>
      <c r="BJ18" s="86">
        <v>95</v>
      </c>
      <c r="BK18" s="86">
        <v>8</v>
      </c>
      <c r="BL18" s="86">
        <v>42</v>
      </c>
      <c r="BM18" s="86">
        <v>0</v>
      </c>
      <c r="BN18" s="86">
        <v>0</v>
      </c>
      <c r="BO18" s="86">
        <v>0</v>
      </c>
      <c r="BP18" s="86">
        <v>0</v>
      </c>
      <c r="BQ18" s="86">
        <f t="shared" si="4"/>
        <v>50</v>
      </c>
      <c r="BR18" s="70">
        <f t="shared" si="19"/>
        <v>80.645161290322577</v>
      </c>
      <c r="BS18" s="70">
        <f t="shared" si="20"/>
        <v>51.075268817204304</v>
      </c>
      <c r="BT18" s="70">
        <f t="shared" si="21"/>
        <v>1.5789473684210524</v>
      </c>
      <c r="BU18" s="71" t="s">
        <v>125</v>
      </c>
      <c r="BV18" s="71">
        <v>3</v>
      </c>
      <c r="BW18" s="71" t="s">
        <v>150</v>
      </c>
      <c r="BX18" s="72">
        <f t="shared" si="22"/>
        <v>116</v>
      </c>
      <c r="BY18" s="72">
        <v>71</v>
      </c>
      <c r="BZ18" s="72">
        <v>6</v>
      </c>
      <c r="CA18" s="72">
        <v>32</v>
      </c>
      <c r="CB18" s="72">
        <v>0</v>
      </c>
      <c r="CC18" s="72">
        <v>0</v>
      </c>
      <c r="CD18" s="72">
        <v>0</v>
      </c>
      <c r="CE18" s="72">
        <v>7</v>
      </c>
      <c r="CF18" s="72">
        <f t="shared" si="5"/>
        <v>45</v>
      </c>
      <c r="CG18" s="73">
        <f t="shared" si="23"/>
        <v>90</v>
      </c>
      <c r="CH18" s="73">
        <f t="shared" si="24"/>
        <v>74.73684210526315</v>
      </c>
      <c r="CI18" s="74">
        <f t="shared" si="25"/>
        <v>1.2042253521126762</v>
      </c>
      <c r="CJ18" s="87" t="s">
        <v>121</v>
      </c>
      <c r="CK18" s="87" t="s">
        <v>148</v>
      </c>
      <c r="CL18" s="87" t="s">
        <v>150</v>
      </c>
      <c r="CM18" s="75">
        <f t="shared" si="26"/>
        <v>93</v>
      </c>
      <c r="CN18" s="87">
        <v>74</v>
      </c>
      <c r="CO18" s="87">
        <v>3</v>
      </c>
      <c r="CP18" s="87">
        <v>9</v>
      </c>
      <c r="CQ18" s="87">
        <v>0</v>
      </c>
      <c r="CR18" s="87">
        <v>0</v>
      </c>
      <c r="CS18" s="87">
        <v>0</v>
      </c>
      <c r="CT18" s="87">
        <v>7</v>
      </c>
      <c r="CU18" s="75">
        <f t="shared" si="27"/>
        <v>19</v>
      </c>
      <c r="CV18" s="76">
        <f t="shared" si="28"/>
        <v>42.222222222222221</v>
      </c>
      <c r="CW18" s="76">
        <f t="shared" si="29"/>
        <v>104.22535211267605</v>
      </c>
      <c r="CX18" s="76">
        <f t="shared" si="30"/>
        <v>0.40510510510510511</v>
      </c>
      <c r="CY18" s="88" t="s">
        <v>121</v>
      </c>
      <c r="CZ18" s="88" t="s">
        <v>148</v>
      </c>
      <c r="DA18" s="88" t="s">
        <v>150</v>
      </c>
      <c r="DB18" s="77">
        <f t="shared" si="31"/>
        <v>1</v>
      </c>
      <c r="DC18" s="88">
        <v>1</v>
      </c>
      <c r="DD18" s="88">
        <v>0</v>
      </c>
      <c r="DE18" s="88">
        <v>0</v>
      </c>
      <c r="DF18" s="88">
        <v>0</v>
      </c>
      <c r="DG18" s="88">
        <v>0</v>
      </c>
      <c r="DH18" s="88">
        <v>0</v>
      </c>
      <c r="DI18" s="88">
        <v>0</v>
      </c>
      <c r="DJ18" s="88">
        <f t="shared" si="32"/>
        <v>0</v>
      </c>
      <c r="DK18" s="78">
        <f t="shared" si="33"/>
        <v>0</v>
      </c>
      <c r="DL18" s="78">
        <f t="shared" si="34"/>
        <v>1.4084507042253522</v>
      </c>
      <c r="DM18" s="77">
        <f t="shared" si="35"/>
        <v>0</v>
      </c>
      <c r="DN18" s="89" t="s">
        <v>121</v>
      </c>
      <c r="DO18" s="89" t="s">
        <v>148</v>
      </c>
      <c r="DP18" s="89" t="s">
        <v>150</v>
      </c>
      <c r="DQ18" s="79">
        <f t="shared" si="36"/>
        <v>1</v>
      </c>
      <c r="DR18" s="89">
        <v>0</v>
      </c>
      <c r="DS18" s="89">
        <v>1</v>
      </c>
      <c r="DT18" s="89">
        <v>0</v>
      </c>
      <c r="DU18" s="89">
        <v>0</v>
      </c>
      <c r="DV18" s="89">
        <v>0</v>
      </c>
      <c r="DW18" s="89">
        <v>0</v>
      </c>
      <c r="DX18" s="89">
        <v>0</v>
      </c>
      <c r="DY18" s="89">
        <f t="shared" si="37"/>
        <v>1</v>
      </c>
      <c r="DZ18" s="80">
        <f t="shared" si="38"/>
        <v>2</v>
      </c>
      <c r="EA18" s="80">
        <f t="shared" si="39"/>
        <v>0</v>
      </c>
      <c r="EB18" s="80" t="str">
        <f t="shared" si="40"/>
        <v/>
      </c>
    </row>
    <row r="19" spans="1:132" x14ac:dyDescent="0.3">
      <c r="A19" s="81" t="s">
        <v>97</v>
      </c>
      <c r="B19" s="81" t="s">
        <v>151</v>
      </c>
      <c r="C19" s="81" t="s">
        <v>152</v>
      </c>
      <c r="D19" s="62">
        <f t="shared" si="6"/>
        <v>2898</v>
      </c>
      <c r="E19" s="82">
        <v>1745</v>
      </c>
      <c r="F19" s="82">
        <v>867</v>
      </c>
      <c r="G19" s="82">
        <v>251</v>
      </c>
      <c r="H19" s="82">
        <v>25</v>
      </c>
      <c r="I19" s="62" t="s">
        <v>100</v>
      </c>
      <c r="J19" s="82">
        <v>10</v>
      </c>
      <c r="K19" s="62" t="s">
        <v>100</v>
      </c>
      <c r="L19" s="62">
        <f t="shared" si="0"/>
        <v>1153</v>
      </c>
      <c r="M19" s="83" t="s">
        <v>97</v>
      </c>
      <c r="N19" s="83" t="s">
        <v>151</v>
      </c>
      <c r="O19" s="83" t="s">
        <v>153</v>
      </c>
      <c r="P19" s="63">
        <f t="shared" si="7"/>
        <v>9</v>
      </c>
      <c r="Q19" s="83">
        <v>5</v>
      </c>
      <c r="R19" s="83">
        <v>4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f t="shared" si="1"/>
        <v>4</v>
      </c>
      <c r="Y19" s="64">
        <f t="shared" si="8"/>
        <v>3.4692107545533388</v>
      </c>
      <c r="Z19" s="64">
        <f t="shared" si="9"/>
        <v>2.8653295128939829</v>
      </c>
      <c r="AA19" s="64">
        <f t="shared" si="10"/>
        <v>1.2107545533391153</v>
      </c>
      <c r="AB19" s="84" t="s">
        <v>97</v>
      </c>
      <c r="AC19" s="84" t="s">
        <v>151</v>
      </c>
      <c r="AD19" s="84" t="s">
        <v>153</v>
      </c>
      <c r="AE19" s="65">
        <f t="shared" si="11"/>
        <v>5</v>
      </c>
      <c r="AF19" s="84">
        <v>3</v>
      </c>
      <c r="AG19" s="84">
        <v>2</v>
      </c>
      <c r="AH19" s="84">
        <v>0</v>
      </c>
      <c r="AI19" s="84">
        <v>0</v>
      </c>
      <c r="AJ19" s="84">
        <v>0</v>
      </c>
      <c r="AK19" s="84">
        <v>0</v>
      </c>
      <c r="AL19" s="84">
        <v>0</v>
      </c>
      <c r="AM19" s="84">
        <f t="shared" si="2"/>
        <v>2</v>
      </c>
      <c r="AN19" s="66">
        <f t="shared" si="12"/>
        <v>50</v>
      </c>
      <c r="AO19" s="66">
        <f t="shared" si="13"/>
        <v>60</v>
      </c>
      <c r="AP19" s="66">
        <f t="shared" si="14"/>
        <v>0.83333333333333337</v>
      </c>
      <c r="AQ19" s="85" t="s">
        <v>97</v>
      </c>
      <c r="AR19" s="85" t="s">
        <v>151</v>
      </c>
      <c r="AS19" s="85" t="s">
        <v>153</v>
      </c>
      <c r="AT19" s="67">
        <f>SUM('[1]2020-21 RRI Detail Ages 16-17'!AT19,'[1]2020-21 RRI Detail Ages 6-15'!AT19)</f>
        <v>0</v>
      </c>
      <c r="AU19" s="67">
        <f>SUM('[1]2020-21 RRI Detail Ages 16-17'!AU19,'[1]2020-21 RRI Detail Ages 6-15'!AU19)</f>
        <v>0</v>
      </c>
      <c r="AV19" s="67">
        <f>SUM('[1]2020-21 RRI Detail Ages 16-17'!AV19,'[1]2020-21 RRI Detail Ages 6-15'!AV19)</f>
        <v>0</v>
      </c>
      <c r="AW19" s="67">
        <f>SUM('[1]2020-21 RRI Detail Ages 16-17'!AW19,'[1]2020-21 RRI Detail Ages 6-15'!AW19)</f>
        <v>0</v>
      </c>
      <c r="AX19" s="67">
        <f>SUM('[1]2020-21 RRI Detail Ages 16-17'!AX19,'[1]2020-21 RRI Detail Ages 6-15'!AX19)</f>
        <v>0</v>
      </c>
      <c r="AY19" s="67">
        <f>SUM('[1]2020-21 RRI Detail Ages 16-17'!AY19,'[1]2020-21 RRI Detail Ages 6-15'!AY19)</f>
        <v>0</v>
      </c>
      <c r="AZ19" s="67">
        <f>SUM('[1]2020-21 RRI Detail Ages 16-17'!AZ19,'[1]2020-21 RRI Detail Ages 6-15'!AZ19)</f>
        <v>0</v>
      </c>
      <c r="BA19" s="67">
        <f>SUM('[1]2020-21 RRI Detail Ages 16-17'!BA19,'[1]2020-21 RRI Detail Ages 6-15'!BA19)</f>
        <v>0</v>
      </c>
      <c r="BB19" s="85">
        <f t="shared" si="3"/>
        <v>0</v>
      </c>
      <c r="BC19" s="68">
        <f t="shared" si="15"/>
        <v>0</v>
      </c>
      <c r="BD19" s="68">
        <f t="shared" si="16"/>
        <v>0</v>
      </c>
      <c r="BE19" s="68" t="str">
        <f t="shared" si="17"/>
        <v/>
      </c>
      <c r="BF19" s="86" t="s">
        <v>97</v>
      </c>
      <c r="BG19" s="86" t="s">
        <v>151</v>
      </c>
      <c r="BH19" s="86" t="s">
        <v>153</v>
      </c>
      <c r="BI19" s="69">
        <f t="shared" si="18"/>
        <v>2</v>
      </c>
      <c r="BJ19" s="86">
        <v>2</v>
      </c>
      <c r="BK19" s="86">
        <v>0</v>
      </c>
      <c r="BL19" s="86">
        <v>0</v>
      </c>
      <c r="BM19" s="86">
        <v>0</v>
      </c>
      <c r="BN19" s="86">
        <v>0</v>
      </c>
      <c r="BO19" s="86">
        <v>0</v>
      </c>
      <c r="BP19" s="86">
        <v>0</v>
      </c>
      <c r="BQ19" s="86">
        <f t="shared" si="4"/>
        <v>0</v>
      </c>
      <c r="BR19" s="70">
        <f t="shared" si="19"/>
        <v>0</v>
      </c>
      <c r="BS19" s="70">
        <f t="shared" si="20"/>
        <v>40</v>
      </c>
      <c r="BT19" s="70">
        <f t="shared" si="21"/>
        <v>0</v>
      </c>
      <c r="BU19" s="71" t="s">
        <v>102</v>
      </c>
      <c r="BV19" s="71">
        <v>9</v>
      </c>
      <c r="BW19" s="71" t="s">
        <v>153</v>
      </c>
      <c r="BX19" s="72">
        <f t="shared" si="22"/>
        <v>4</v>
      </c>
      <c r="BY19" s="72">
        <v>2</v>
      </c>
      <c r="BZ19" s="72">
        <v>2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f t="shared" si="5"/>
        <v>2</v>
      </c>
      <c r="CG19" s="73" t="str">
        <f t="shared" si="23"/>
        <v/>
      </c>
      <c r="CH19" s="73">
        <f t="shared" si="24"/>
        <v>100</v>
      </c>
      <c r="CI19" s="74" t="str">
        <f t="shared" si="25"/>
        <v/>
      </c>
      <c r="CJ19" s="87" t="s">
        <v>97</v>
      </c>
      <c r="CK19" s="87" t="s">
        <v>151</v>
      </c>
      <c r="CL19" s="87" t="s">
        <v>153</v>
      </c>
      <c r="CM19" s="75">
        <f t="shared" si="26"/>
        <v>4</v>
      </c>
      <c r="CN19" s="87">
        <v>2</v>
      </c>
      <c r="CO19" s="87">
        <v>2</v>
      </c>
      <c r="CP19" s="87">
        <v>0</v>
      </c>
      <c r="CQ19" s="87">
        <v>0</v>
      </c>
      <c r="CR19" s="87">
        <v>0</v>
      </c>
      <c r="CS19" s="87">
        <v>0</v>
      </c>
      <c r="CT19" s="87">
        <v>0</v>
      </c>
      <c r="CU19" s="75">
        <f t="shared" si="27"/>
        <v>2</v>
      </c>
      <c r="CV19" s="76">
        <f t="shared" si="28"/>
        <v>100</v>
      </c>
      <c r="CW19" s="76">
        <f t="shared" si="29"/>
        <v>100</v>
      </c>
      <c r="CX19" s="76">
        <f t="shared" si="30"/>
        <v>1</v>
      </c>
      <c r="CY19" s="88" t="s">
        <v>97</v>
      </c>
      <c r="CZ19" s="88" t="s">
        <v>151</v>
      </c>
      <c r="DA19" s="88" t="s">
        <v>153</v>
      </c>
      <c r="DB19" s="77">
        <f t="shared" si="31"/>
        <v>0</v>
      </c>
      <c r="DC19" s="88">
        <v>0</v>
      </c>
      <c r="DD19" s="88">
        <v>0</v>
      </c>
      <c r="DE19" s="88">
        <v>0</v>
      </c>
      <c r="DF19" s="88">
        <v>0</v>
      </c>
      <c r="DG19" s="88">
        <v>0</v>
      </c>
      <c r="DH19" s="88">
        <v>0</v>
      </c>
      <c r="DI19" s="88">
        <v>0</v>
      </c>
      <c r="DJ19" s="88">
        <f t="shared" si="32"/>
        <v>0</v>
      </c>
      <c r="DK19" s="78">
        <f t="shared" si="33"/>
        <v>0</v>
      </c>
      <c r="DL19" s="78">
        <f t="shared" si="34"/>
        <v>0</v>
      </c>
      <c r="DM19" s="77" t="str">
        <f t="shared" si="35"/>
        <v/>
      </c>
      <c r="DN19" s="89" t="s">
        <v>97</v>
      </c>
      <c r="DO19" s="89" t="s">
        <v>151</v>
      </c>
      <c r="DP19" s="89" t="s">
        <v>153</v>
      </c>
      <c r="DQ19" s="79">
        <f t="shared" si="36"/>
        <v>0</v>
      </c>
      <c r="DR19" s="89">
        <v>0</v>
      </c>
      <c r="DS19" s="89">
        <v>0</v>
      </c>
      <c r="DT19" s="89">
        <v>0</v>
      </c>
      <c r="DU19" s="89">
        <v>0</v>
      </c>
      <c r="DV19" s="89">
        <v>0</v>
      </c>
      <c r="DW19" s="89">
        <v>0</v>
      </c>
      <c r="DX19" s="89">
        <v>0</v>
      </c>
      <c r="DY19" s="89">
        <f t="shared" si="37"/>
        <v>0</v>
      </c>
      <c r="DZ19" s="80" t="str">
        <f t="shared" si="38"/>
        <v/>
      </c>
      <c r="EA19" s="80">
        <f t="shared" si="39"/>
        <v>0</v>
      </c>
      <c r="EB19" s="80" t="str">
        <f t="shared" si="40"/>
        <v/>
      </c>
    </row>
    <row r="20" spans="1:132" x14ac:dyDescent="0.3">
      <c r="A20" s="81" t="s">
        <v>108</v>
      </c>
      <c r="B20" s="81" t="s">
        <v>137</v>
      </c>
      <c r="C20" s="81" t="s">
        <v>154</v>
      </c>
      <c r="D20" s="62">
        <f t="shared" si="6"/>
        <v>24132</v>
      </c>
      <c r="E20" s="82">
        <v>15785</v>
      </c>
      <c r="F20" s="82">
        <v>2459</v>
      </c>
      <c r="G20" s="82">
        <v>4260</v>
      </c>
      <c r="H20" s="82">
        <v>1564</v>
      </c>
      <c r="I20" s="62" t="s">
        <v>100</v>
      </c>
      <c r="J20" s="82">
        <v>64</v>
      </c>
      <c r="K20" s="62" t="s">
        <v>100</v>
      </c>
      <c r="L20" s="62">
        <f t="shared" si="0"/>
        <v>8347</v>
      </c>
      <c r="M20" s="83" t="s">
        <v>108</v>
      </c>
      <c r="N20" s="83" t="s">
        <v>137</v>
      </c>
      <c r="O20" s="83" t="s">
        <v>155</v>
      </c>
      <c r="P20" s="63">
        <f t="shared" si="7"/>
        <v>194</v>
      </c>
      <c r="Q20" s="83">
        <v>93</v>
      </c>
      <c r="R20" s="83">
        <v>54</v>
      </c>
      <c r="S20" s="83">
        <v>27</v>
      </c>
      <c r="T20" s="83">
        <v>1</v>
      </c>
      <c r="U20" s="83">
        <v>1</v>
      </c>
      <c r="V20" s="83">
        <v>0</v>
      </c>
      <c r="W20" s="83">
        <v>18</v>
      </c>
      <c r="X20" s="83">
        <f t="shared" si="1"/>
        <v>101</v>
      </c>
      <c r="Y20" s="64">
        <f t="shared" si="8"/>
        <v>12.100155744578892</v>
      </c>
      <c r="Z20" s="64">
        <f t="shared" si="9"/>
        <v>5.8916693063034522</v>
      </c>
      <c r="AA20" s="64">
        <f t="shared" si="10"/>
        <v>2.0537737465395467</v>
      </c>
      <c r="AB20" s="84" t="s">
        <v>108</v>
      </c>
      <c r="AC20" s="84" t="s">
        <v>137</v>
      </c>
      <c r="AD20" s="84" t="s">
        <v>155</v>
      </c>
      <c r="AE20" s="65">
        <f t="shared" si="11"/>
        <v>53</v>
      </c>
      <c r="AF20" s="84">
        <v>24</v>
      </c>
      <c r="AG20" s="84">
        <v>7</v>
      </c>
      <c r="AH20" s="84">
        <v>19</v>
      </c>
      <c r="AI20" s="84">
        <v>1</v>
      </c>
      <c r="AJ20" s="84">
        <v>0</v>
      </c>
      <c r="AK20" s="84">
        <v>0</v>
      </c>
      <c r="AL20" s="84">
        <v>2</v>
      </c>
      <c r="AM20" s="84">
        <f t="shared" si="2"/>
        <v>29</v>
      </c>
      <c r="AN20" s="66">
        <f t="shared" si="12"/>
        <v>28.71287128712871</v>
      </c>
      <c r="AO20" s="66">
        <f t="shared" si="13"/>
        <v>25.806451612903224</v>
      </c>
      <c r="AP20" s="66">
        <f t="shared" si="14"/>
        <v>1.1126237623762376</v>
      </c>
      <c r="AQ20" s="85" t="s">
        <v>108</v>
      </c>
      <c r="AR20" s="85" t="s">
        <v>137</v>
      </c>
      <c r="AS20" s="85" t="s">
        <v>155</v>
      </c>
      <c r="AT20" s="67">
        <f>SUM('[1]2020-21 RRI Detail Ages 16-17'!AT20,'[1]2020-21 RRI Detail Ages 6-15'!AT20)</f>
        <v>36</v>
      </c>
      <c r="AU20" s="67">
        <f>SUM('[1]2020-21 RRI Detail Ages 16-17'!AU20,'[1]2020-21 RRI Detail Ages 6-15'!AU20)</f>
        <v>19</v>
      </c>
      <c r="AV20" s="67">
        <f>SUM('[1]2020-21 RRI Detail Ages 16-17'!AV20,'[1]2020-21 RRI Detail Ages 6-15'!AV20)</f>
        <v>11</v>
      </c>
      <c r="AW20" s="67">
        <f>SUM('[1]2020-21 RRI Detail Ages 16-17'!AW20,'[1]2020-21 RRI Detail Ages 6-15'!AW20)</f>
        <v>2</v>
      </c>
      <c r="AX20" s="67">
        <f>SUM('[1]2020-21 RRI Detail Ages 16-17'!AX20,'[1]2020-21 RRI Detail Ages 6-15'!AX20)</f>
        <v>0</v>
      </c>
      <c r="AY20" s="67">
        <f>SUM('[1]2020-21 RRI Detail Ages 16-17'!AY20,'[1]2020-21 RRI Detail Ages 6-15'!AY20)</f>
        <v>0</v>
      </c>
      <c r="AZ20" s="67">
        <f>SUM('[1]2020-21 RRI Detail Ages 16-17'!AZ20,'[1]2020-21 RRI Detail Ages 6-15'!AZ20)</f>
        <v>0</v>
      </c>
      <c r="BA20" s="67">
        <f>SUM('[1]2020-21 RRI Detail Ages 16-17'!BA20,'[1]2020-21 RRI Detail Ages 6-15'!BA20)</f>
        <v>4</v>
      </c>
      <c r="BB20" s="85">
        <f t="shared" si="3"/>
        <v>17</v>
      </c>
      <c r="BC20" s="68">
        <f t="shared" si="15"/>
        <v>16.831683168316832</v>
      </c>
      <c r="BD20" s="68">
        <f t="shared" si="16"/>
        <v>20.43010752688172</v>
      </c>
      <c r="BE20" s="68">
        <f t="shared" si="17"/>
        <v>0.8238665971860345</v>
      </c>
      <c r="BF20" s="86" t="s">
        <v>108</v>
      </c>
      <c r="BG20" s="86" t="s">
        <v>137</v>
      </c>
      <c r="BH20" s="86" t="s">
        <v>155</v>
      </c>
      <c r="BI20" s="69">
        <f t="shared" si="18"/>
        <v>140</v>
      </c>
      <c r="BJ20" s="86">
        <v>64</v>
      </c>
      <c r="BK20" s="86">
        <v>51</v>
      </c>
      <c r="BL20" s="86">
        <v>8</v>
      </c>
      <c r="BM20" s="86">
        <v>0</v>
      </c>
      <c r="BN20" s="86">
        <v>1</v>
      </c>
      <c r="BO20" s="86">
        <v>0</v>
      </c>
      <c r="BP20" s="86">
        <v>16</v>
      </c>
      <c r="BQ20" s="86">
        <f t="shared" si="4"/>
        <v>76</v>
      </c>
      <c r="BR20" s="70">
        <f t="shared" si="19"/>
        <v>75.247524752475243</v>
      </c>
      <c r="BS20" s="70">
        <f t="shared" si="20"/>
        <v>68.817204301075279</v>
      </c>
      <c r="BT20" s="70">
        <f t="shared" si="21"/>
        <v>1.0934405940594056</v>
      </c>
      <c r="BU20" s="71" t="s">
        <v>112</v>
      </c>
      <c r="BV20" s="71">
        <v>25</v>
      </c>
      <c r="BW20" s="71" t="s">
        <v>155</v>
      </c>
      <c r="BX20" s="72">
        <f t="shared" si="22"/>
        <v>74</v>
      </c>
      <c r="BY20" s="72">
        <v>32</v>
      </c>
      <c r="BZ20" s="72">
        <v>26</v>
      </c>
      <c r="CA20" s="72">
        <v>9</v>
      </c>
      <c r="CB20" s="72">
        <v>1</v>
      </c>
      <c r="CC20" s="72">
        <v>0</v>
      </c>
      <c r="CD20" s="72">
        <v>0</v>
      </c>
      <c r="CE20" s="72">
        <v>6</v>
      </c>
      <c r="CF20" s="72">
        <f t="shared" si="5"/>
        <v>42</v>
      </c>
      <c r="CG20" s="73">
        <f t="shared" si="23"/>
        <v>55.26315789473685</v>
      </c>
      <c r="CH20" s="73">
        <f t="shared" si="24"/>
        <v>50</v>
      </c>
      <c r="CI20" s="74">
        <f t="shared" si="25"/>
        <v>1.1052631578947369</v>
      </c>
      <c r="CJ20" s="87" t="s">
        <v>108</v>
      </c>
      <c r="CK20" s="87" t="s">
        <v>137</v>
      </c>
      <c r="CL20" s="87" t="s">
        <v>155</v>
      </c>
      <c r="CM20" s="75">
        <f t="shared" si="26"/>
        <v>70</v>
      </c>
      <c r="CN20" s="87">
        <v>28</v>
      </c>
      <c r="CO20" s="87">
        <v>26</v>
      </c>
      <c r="CP20" s="87">
        <v>9</v>
      </c>
      <c r="CQ20" s="87">
        <v>1</v>
      </c>
      <c r="CR20" s="87">
        <v>0</v>
      </c>
      <c r="CS20" s="87">
        <v>0</v>
      </c>
      <c r="CT20" s="87">
        <v>6</v>
      </c>
      <c r="CU20" s="75">
        <f t="shared" si="27"/>
        <v>42</v>
      </c>
      <c r="CV20" s="76">
        <f t="shared" si="28"/>
        <v>100</v>
      </c>
      <c r="CW20" s="76">
        <f t="shared" si="29"/>
        <v>87.5</v>
      </c>
      <c r="CX20" s="76">
        <f t="shared" si="30"/>
        <v>1.1428571428571428</v>
      </c>
      <c r="CY20" s="88" t="s">
        <v>108</v>
      </c>
      <c r="CZ20" s="88" t="s">
        <v>137</v>
      </c>
      <c r="DA20" s="88" t="s">
        <v>155</v>
      </c>
      <c r="DB20" s="77">
        <f t="shared" si="31"/>
        <v>3</v>
      </c>
      <c r="DC20" s="88">
        <v>2</v>
      </c>
      <c r="DD20" s="88">
        <v>1</v>
      </c>
      <c r="DE20" s="88">
        <v>0</v>
      </c>
      <c r="DF20" s="88">
        <v>0</v>
      </c>
      <c r="DG20" s="88">
        <v>0</v>
      </c>
      <c r="DH20" s="88">
        <v>0</v>
      </c>
      <c r="DI20" s="88">
        <v>0</v>
      </c>
      <c r="DJ20" s="88">
        <f t="shared" si="32"/>
        <v>1</v>
      </c>
      <c r="DK20" s="78">
        <f t="shared" si="33"/>
        <v>2.3809523809523809</v>
      </c>
      <c r="DL20" s="78">
        <f t="shared" si="34"/>
        <v>6.25</v>
      </c>
      <c r="DM20" s="78">
        <f t="shared" si="35"/>
        <v>0.38095238095238093</v>
      </c>
      <c r="DN20" s="89" t="s">
        <v>108</v>
      </c>
      <c r="DO20" s="89" t="s">
        <v>137</v>
      </c>
      <c r="DP20" s="89" t="s">
        <v>155</v>
      </c>
      <c r="DQ20" s="79">
        <f t="shared" si="36"/>
        <v>1</v>
      </c>
      <c r="DR20" s="89">
        <v>0</v>
      </c>
      <c r="DS20" s="89">
        <v>1</v>
      </c>
      <c r="DT20" s="89">
        <v>0</v>
      </c>
      <c r="DU20" s="89">
        <v>0</v>
      </c>
      <c r="DV20" s="89">
        <v>0</v>
      </c>
      <c r="DW20" s="89">
        <v>0</v>
      </c>
      <c r="DX20" s="89">
        <v>0</v>
      </c>
      <c r="DY20" s="89">
        <f t="shared" si="37"/>
        <v>1</v>
      </c>
      <c r="DZ20" s="80">
        <f t="shared" si="38"/>
        <v>1.3157894736842104</v>
      </c>
      <c r="EA20" s="80">
        <f t="shared" si="39"/>
        <v>0</v>
      </c>
      <c r="EB20" s="80" t="str">
        <f t="shared" si="40"/>
        <v/>
      </c>
    </row>
    <row r="21" spans="1:132" x14ac:dyDescent="0.3">
      <c r="A21" s="81" t="s">
        <v>97</v>
      </c>
      <c r="B21" s="81" t="s">
        <v>98</v>
      </c>
      <c r="C21" s="81" t="s">
        <v>156</v>
      </c>
      <c r="D21" s="62">
        <f t="shared" si="6"/>
        <v>10465</v>
      </c>
      <c r="E21" s="82">
        <v>6394</v>
      </c>
      <c r="F21" s="82">
        <v>1254</v>
      </c>
      <c r="G21" s="82">
        <v>2535</v>
      </c>
      <c r="H21" s="82">
        <v>264</v>
      </c>
      <c r="I21" s="62" t="s">
        <v>100</v>
      </c>
      <c r="J21" s="82">
        <v>18</v>
      </c>
      <c r="K21" s="62" t="s">
        <v>100</v>
      </c>
      <c r="L21" s="62">
        <f t="shared" si="0"/>
        <v>4071</v>
      </c>
      <c r="M21" s="83" t="s">
        <v>97</v>
      </c>
      <c r="N21" s="83" t="s">
        <v>98</v>
      </c>
      <c r="O21" s="83" t="s">
        <v>157</v>
      </c>
      <c r="P21" s="63">
        <f t="shared" si="7"/>
        <v>121</v>
      </c>
      <c r="Q21" s="83">
        <v>54</v>
      </c>
      <c r="R21" s="83">
        <v>26</v>
      </c>
      <c r="S21" s="83">
        <v>32</v>
      </c>
      <c r="T21" s="83">
        <v>0</v>
      </c>
      <c r="U21" s="83">
        <v>0</v>
      </c>
      <c r="V21" s="83">
        <v>0</v>
      </c>
      <c r="W21" s="83">
        <v>9</v>
      </c>
      <c r="X21" s="83">
        <f t="shared" si="1"/>
        <v>67</v>
      </c>
      <c r="Y21" s="64">
        <f t="shared" si="8"/>
        <v>16.457872758535984</v>
      </c>
      <c r="Z21" s="64">
        <f t="shared" si="9"/>
        <v>8.4454175789802939</v>
      </c>
      <c r="AA21" s="64">
        <f t="shared" si="10"/>
        <v>1.9487340447792423</v>
      </c>
      <c r="AB21" s="84" t="s">
        <v>97</v>
      </c>
      <c r="AC21" s="84" t="s">
        <v>98</v>
      </c>
      <c r="AD21" s="84" t="s">
        <v>157</v>
      </c>
      <c r="AE21" s="65">
        <f t="shared" si="11"/>
        <v>71</v>
      </c>
      <c r="AF21" s="84">
        <v>48</v>
      </c>
      <c r="AG21" s="84">
        <v>8</v>
      </c>
      <c r="AH21" s="84">
        <v>11</v>
      </c>
      <c r="AI21" s="84">
        <v>0</v>
      </c>
      <c r="AJ21" s="84">
        <v>0</v>
      </c>
      <c r="AK21" s="84">
        <v>0</v>
      </c>
      <c r="AL21" s="84">
        <v>4</v>
      </c>
      <c r="AM21" s="84">
        <f t="shared" si="2"/>
        <v>23</v>
      </c>
      <c r="AN21" s="66">
        <f t="shared" si="12"/>
        <v>34.328358208955223</v>
      </c>
      <c r="AO21" s="66">
        <f t="shared" si="13"/>
        <v>88.888888888888886</v>
      </c>
      <c r="AP21" s="66">
        <f t="shared" si="14"/>
        <v>0.38619402985074625</v>
      </c>
      <c r="AQ21" s="85" t="s">
        <v>97</v>
      </c>
      <c r="AR21" s="85" t="s">
        <v>98</v>
      </c>
      <c r="AS21" s="85" t="s">
        <v>157</v>
      </c>
      <c r="AT21" s="67">
        <f>SUM('[1]2020-21 RRI Detail Ages 16-17'!AT21,'[1]2020-21 RRI Detail Ages 6-15'!AT21)</f>
        <v>5</v>
      </c>
      <c r="AU21" s="67">
        <f>SUM('[1]2020-21 RRI Detail Ages 16-17'!AU21,'[1]2020-21 RRI Detail Ages 6-15'!AU21)</f>
        <v>0</v>
      </c>
      <c r="AV21" s="67">
        <f>SUM('[1]2020-21 RRI Detail Ages 16-17'!AV21,'[1]2020-21 RRI Detail Ages 6-15'!AV21)</f>
        <v>1</v>
      </c>
      <c r="AW21" s="67">
        <f>SUM('[1]2020-21 RRI Detail Ages 16-17'!AW21,'[1]2020-21 RRI Detail Ages 6-15'!AW21)</f>
        <v>2</v>
      </c>
      <c r="AX21" s="67">
        <f>SUM('[1]2020-21 RRI Detail Ages 16-17'!AX21,'[1]2020-21 RRI Detail Ages 6-15'!AX21)</f>
        <v>0</v>
      </c>
      <c r="AY21" s="67">
        <f>SUM('[1]2020-21 RRI Detail Ages 16-17'!AY21,'[1]2020-21 RRI Detail Ages 6-15'!AY21)</f>
        <v>0</v>
      </c>
      <c r="AZ21" s="67">
        <f>SUM('[1]2020-21 RRI Detail Ages 16-17'!AZ21,'[1]2020-21 RRI Detail Ages 6-15'!AZ21)</f>
        <v>0</v>
      </c>
      <c r="BA21" s="67">
        <f>SUM('[1]2020-21 RRI Detail Ages 16-17'!BA21,'[1]2020-21 RRI Detail Ages 6-15'!BA21)</f>
        <v>2</v>
      </c>
      <c r="BB21" s="85">
        <f t="shared" si="3"/>
        <v>5</v>
      </c>
      <c r="BC21" s="68">
        <f t="shared" si="15"/>
        <v>7.4626865671641784</v>
      </c>
      <c r="BD21" s="68">
        <f t="shared" si="16"/>
        <v>0</v>
      </c>
      <c r="BE21" s="68" t="str">
        <f t="shared" si="17"/>
        <v/>
      </c>
      <c r="BF21" s="86" t="s">
        <v>97</v>
      </c>
      <c r="BG21" s="86" t="s">
        <v>98</v>
      </c>
      <c r="BH21" s="86" t="s">
        <v>157</v>
      </c>
      <c r="BI21" s="69">
        <f t="shared" si="18"/>
        <v>53</v>
      </c>
      <c r="BJ21" s="86">
        <v>7</v>
      </c>
      <c r="BK21" s="86">
        <v>19</v>
      </c>
      <c r="BL21" s="86">
        <v>21</v>
      </c>
      <c r="BM21" s="86">
        <v>0</v>
      </c>
      <c r="BN21" s="86">
        <v>0</v>
      </c>
      <c r="BO21" s="86">
        <v>0</v>
      </c>
      <c r="BP21" s="86">
        <v>6</v>
      </c>
      <c r="BQ21" s="86">
        <f t="shared" si="4"/>
        <v>46</v>
      </c>
      <c r="BR21" s="70">
        <f t="shared" si="19"/>
        <v>68.656716417910445</v>
      </c>
      <c r="BS21" s="70">
        <f t="shared" si="20"/>
        <v>12.962962962962962</v>
      </c>
      <c r="BT21" s="70">
        <f t="shared" si="21"/>
        <v>5.2963752665245201</v>
      </c>
      <c r="BU21" s="71" t="s">
        <v>102</v>
      </c>
      <c r="BV21" s="71">
        <v>15</v>
      </c>
      <c r="BW21" s="71" t="s">
        <v>157</v>
      </c>
      <c r="BX21" s="72">
        <f t="shared" si="22"/>
        <v>24</v>
      </c>
      <c r="BY21" s="72">
        <v>1</v>
      </c>
      <c r="BZ21" s="72">
        <v>9</v>
      </c>
      <c r="CA21" s="72">
        <v>12</v>
      </c>
      <c r="CB21" s="72">
        <v>0</v>
      </c>
      <c r="CC21" s="72">
        <v>0</v>
      </c>
      <c r="CD21" s="72">
        <v>0</v>
      </c>
      <c r="CE21" s="72">
        <v>2</v>
      </c>
      <c r="CF21" s="72">
        <f t="shared" si="5"/>
        <v>23</v>
      </c>
      <c r="CG21" s="73">
        <f t="shared" si="23"/>
        <v>50</v>
      </c>
      <c r="CH21" s="73">
        <f t="shared" si="24"/>
        <v>14.285714285714285</v>
      </c>
      <c r="CI21" s="74">
        <f t="shared" si="25"/>
        <v>3.5000000000000004</v>
      </c>
      <c r="CJ21" s="87" t="s">
        <v>97</v>
      </c>
      <c r="CK21" s="87" t="s">
        <v>98</v>
      </c>
      <c r="CL21" s="87" t="s">
        <v>157</v>
      </c>
      <c r="CM21" s="75">
        <f t="shared" si="26"/>
        <v>25</v>
      </c>
      <c r="CN21" s="87">
        <v>2</v>
      </c>
      <c r="CO21" s="87">
        <v>9</v>
      </c>
      <c r="CP21" s="87">
        <v>12</v>
      </c>
      <c r="CQ21" s="87">
        <v>0</v>
      </c>
      <c r="CR21" s="87">
        <v>0</v>
      </c>
      <c r="CS21" s="87">
        <v>0</v>
      </c>
      <c r="CT21" s="87">
        <v>2</v>
      </c>
      <c r="CU21" s="75">
        <f t="shared" si="27"/>
        <v>23</v>
      </c>
      <c r="CV21" s="76">
        <f t="shared" si="28"/>
        <v>100</v>
      </c>
      <c r="CW21" s="76">
        <f t="shared" si="29"/>
        <v>200</v>
      </c>
      <c r="CX21" s="76">
        <f t="shared" si="30"/>
        <v>0.5</v>
      </c>
      <c r="CY21" s="88" t="s">
        <v>97</v>
      </c>
      <c r="CZ21" s="88" t="s">
        <v>98</v>
      </c>
      <c r="DA21" s="88" t="s">
        <v>157</v>
      </c>
      <c r="DB21" s="77">
        <f t="shared" si="31"/>
        <v>0</v>
      </c>
      <c r="DC21" s="88">
        <v>0</v>
      </c>
      <c r="DD21" s="88">
        <v>0</v>
      </c>
      <c r="DE21" s="88">
        <v>0</v>
      </c>
      <c r="DF21" s="88">
        <v>0</v>
      </c>
      <c r="DG21" s="88">
        <v>0</v>
      </c>
      <c r="DH21" s="88">
        <v>0</v>
      </c>
      <c r="DI21" s="88">
        <v>0</v>
      </c>
      <c r="DJ21" s="88">
        <f t="shared" si="32"/>
        <v>0</v>
      </c>
      <c r="DK21" s="78">
        <f t="shared" si="33"/>
        <v>0</v>
      </c>
      <c r="DL21" s="78">
        <f t="shared" si="34"/>
        <v>0</v>
      </c>
      <c r="DM21" s="77" t="str">
        <f t="shared" si="35"/>
        <v/>
      </c>
      <c r="DN21" s="89" t="s">
        <v>97</v>
      </c>
      <c r="DO21" s="89" t="s">
        <v>98</v>
      </c>
      <c r="DP21" s="89" t="s">
        <v>157</v>
      </c>
      <c r="DQ21" s="79">
        <f t="shared" si="36"/>
        <v>1</v>
      </c>
      <c r="DR21" s="89">
        <v>0</v>
      </c>
      <c r="DS21" s="89">
        <v>0</v>
      </c>
      <c r="DT21" s="89">
        <v>1</v>
      </c>
      <c r="DU21" s="89">
        <v>0</v>
      </c>
      <c r="DV21" s="89">
        <v>0</v>
      </c>
      <c r="DW21" s="89">
        <v>0</v>
      </c>
      <c r="DX21" s="89">
        <v>0</v>
      </c>
      <c r="DY21" s="89">
        <f t="shared" si="37"/>
        <v>1</v>
      </c>
      <c r="DZ21" s="80">
        <f t="shared" si="38"/>
        <v>2.1739130434782608</v>
      </c>
      <c r="EA21" s="80">
        <f t="shared" si="39"/>
        <v>0</v>
      </c>
      <c r="EB21" s="80" t="str">
        <f t="shared" si="40"/>
        <v/>
      </c>
    </row>
    <row r="22" spans="1:132" x14ac:dyDescent="0.3">
      <c r="A22" s="81" t="s">
        <v>108</v>
      </c>
      <c r="B22" s="81" t="s">
        <v>158</v>
      </c>
      <c r="C22" s="81" t="s">
        <v>159</v>
      </c>
      <c r="D22" s="62">
        <f t="shared" si="6"/>
        <v>3287</v>
      </c>
      <c r="E22" s="82">
        <v>2918</v>
      </c>
      <c r="F22" s="82">
        <v>95</v>
      </c>
      <c r="G22" s="82">
        <v>197</v>
      </c>
      <c r="H22" s="82">
        <v>36</v>
      </c>
      <c r="I22" s="62" t="s">
        <v>100</v>
      </c>
      <c r="J22" s="82">
        <v>41</v>
      </c>
      <c r="K22" s="62" t="s">
        <v>100</v>
      </c>
      <c r="L22" s="62">
        <f t="shared" si="0"/>
        <v>369</v>
      </c>
      <c r="M22" s="83" t="s">
        <v>108</v>
      </c>
      <c r="N22" s="83" t="s">
        <v>158</v>
      </c>
      <c r="O22" s="83" t="s">
        <v>160</v>
      </c>
      <c r="P22" s="63">
        <f t="shared" si="7"/>
        <v>17</v>
      </c>
      <c r="Q22" s="83">
        <v>12</v>
      </c>
      <c r="R22" s="83">
        <v>3</v>
      </c>
      <c r="S22" s="83">
        <v>2</v>
      </c>
      <c r="T22" s="83">
        <v>0</v>
      </c>
      <c r="U22" s="83">
        <v>0</v>
      </c>
      <c r="V22" s="83">
        <v>0</v>
      </c>
      <c r="W22" s="83">
        <v>0</v>
      </c>
      <c r="X22" s="83">
        <f t="shared" si="1"/>
        <v>5</v>
      </c>
      <c r="Y22" s="64">
        <f t="shared" si="8"/>
        <v>13.550135501355014</v>
      </c>
      <c r="Z22" s="64">
        <f t="shared" si="9"/>
        <v>4.1124057573680606</v>
      </c>
      <c r="AA22" s="64">
        <f t="shared" si="10"/>
        <v>3.2949412827461604</v>
      </c>
      <c r="AB22" s="84" t="s">
        <v>108</v>
      </c>
      <c r="AC22" s="84" t="s">
        <v>158</v>
      </c>
      <c r="AD22" s="84" t="s">
        <v>160</v>
      </c>
      <c r="AE22" s="65">
        <f t="shared" si="11"/>
        <v>7</v>
      </c>
      <c r="AF22" s="84">
        <v>6</v>
      </c>
      <c r="AG22" s="84">
        <v>0</v>
      </c>
      <c r="AH22" s="84">
        <v>1</v>
      </c>
      <c r="AI22" s="84">
        <v>0</v>
      </c>
      <c r="AJ22" s="84">
        <v>0</v>
      </c>
      <c r="AK22" s="84">
        <v>0</v>
      </c>
      <c r="AL22" s="84">
        <v>0</v>
      </c>
      <c r="AM22" s="84">
        <f t="shared" si="2"/>
        <v>1</v>
      </c>
      <c r="AN22" s="66">
        <f t="shared" si="12"/>
        <v>20</v>
      </c>
      <c r="AO22" s="66">
        <f t="shared" si="13"/>
        <v>50</v>
      </c>
      <c r="AP22" s="66">
        <f t="shared" si="14"/>
        <v>0.4</v>
      </c>
      <c r="AQ22" s="85" t="s">
        <v>108</v>
      </c>
      <c r="AR22" s="85" t="s">
        <v>158</v>
      </c>
      <c r="AS22" s="85" t="s">
        <v>160</v>
      </c>
      <c r="AT22" s="67">
        <f>SUM('[1]2020-21 RRI Detail Ages 16-17'!AT22,'[1]2020-21 RRI Detail Ages 6-15'!AT22)</f>
        <v>2</v>
      </c>
      <c r="AU22" s="67">
        <f>SUM('[1]2020-21 RRI Detail Ages 16-17'!AU22,'[1]2020-21 RRI Detail Ages 6-15'!AU22)</f>
        <v>0</v>
      </c>
      <c r="AV22" s="67">
        <f>SUM('[1]2020-21 RRI Detail Ages 16-17'!AV22,'[1]2020-21 RRI Detail Ages 6-15'!AV22)</f>
        <v>2</v>
      </c>
      <c r="AW22" s="67">
        <f>SUM('[1]2020-21 RRI Detail Ages 16-17'!AW22,'[1]2020-21 RRI Detail Ages 6-15'!AW22)</f>
        <v>0</v>
      </c>
      <c r="AX22" s="67">
        <f>SUM('[1]2020-21 RRI Detail Ages 16-17'!AX22,'[1]2020-21 RRI Detail Ages 6-15'!AX22)</f>
        <v>0</v>
      </c>
      <c r="AY22" s="67">
        <f>SUM('[1]2020-21 RRI Detail Ages 16-17'!AY22,'[1]2020-21 RRI Detail Ages 6-15'!AY22)</f>
        <v>0</v>
      </c>
      <c r="AZ22" s="67">
        <f>SUM('[1]2020-21 RRI Detail Ages 16-17'!AZ22,'[1]2020-21 RRI Detail Ages 6-15'!AZ22)</f>
        <v>0</v>
      </c>
      <c r="BA22" s="67">
        <f>SUM('[1]2020-21 RRI Detail Ages 16-17'!BA22,'[1]2020-21 RRI Detail Ages 6-15'!BA22)</f>
        <v>0</v>
      </c>
      <c r="BB22" s="85">
        <f t="shared" si="3"/>
        <v>2</v>
      </c>
      <c r="BC22" s="68">
        <f t="shared" si="15"/>
        <v>40</v>
      </c>
      <c r="BD22" s="68">
        <f t="shared" si="16"/>
        <v>0</v>
      </c>
      <c r="BE22" s="68" t="str">
        <f t="shared" si="17"/>
        <v/>
      </c>
      <c r="BF22" s="86" t="s">
        <v>108</v>
      </c>
      <c r="BG22" s="86" t="s">
        <v>158</v>
      </c>
      <c r="BH22" s="86" t="s">
        <v>160</v>
      </c>
      <c r="BI22" s="69">
        <f t="shared" si="18"/>
        <v>11</v>
      </c>
      <c r="BJ22" s="86">
        <v>7</v>
      </c>
      <c r="BK22" s="86">
        <v>3</v>
      </c>
      <c r="BL22" s="86">
        <v>1</v>
      </c>
      <c r="BM22" s="86">
        <v>0</v>
      </c>
      <c r="BN22" s="86">
        <v>0</v>
      </c>
      <c r="BO22" s="86">
        <v>0</v>
      </c>
      <c r="BP22" s="86">
        <v>0</v>
      </c>
      <c r="BQ22" s="86">
        <f t="shared" si="4"/>
        <v>4</v>
      </c>
      <c r="BR22" s="70">
        <f t="shared" si="19"/>
        <v>80</v>
      </c>
      <c r="BS22" s="70">
        <f t="shared" si="20"/>
        <v>58.333333333333336</v>
      </c>
      <c r="BT22" s="70">
        <f t="shared" si="21"/>
        <v>1.3714285714285714</v>
      </c>
      <c r="BU22" s="71" t="s">
        <v>112</v>
      </c>
      <c r="BV22" s="71">
        <v>30</v>
      </c>
      <c r="BW22" s="71" t="s">
        <v>160</v>
      </c>
      <c r="BX22" s="72">
        <f t="shared" si="22"/>
        <v>9</v>
      </c>
      <c r="BY22" s="72">
        <v>8</v>
      </c>
      <c r="BZ22" s="72">
        <v>1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f t="shared" si="5"/>
        <v>1</v>
      </c>
      <c r="CG22" s="73">
        <f t="shared" si="23"/>
        <v>25</v>
      </c>
      <c r="CH22" s="73">
        <f t="shared" si="24"/>
        <v>114.28571428571428</v>
      </c>
      <c r="CI22" s="74">
        <f t="shared" si="25"/>
        <v>0.21875000000000003</v>
      </c>
      <c r="CJ22" s="87" t="s">
        <v>108</v>
      </c>
      <c r="CK22" s="87" t="s">
        <v>158</v>
      </c>
      <c r="CL22" s="87" t="s">
        <v>160</v>
      </c>
      <c r="CM22" s="75">
        <f t="shared" si="26"/>
        <v>8</v>
      </c>
      <c r="CN22" s="87">
        <v>7</v>
      </c>
      <c r="CO22" s="87">
        <v>1</v>
      </c>
      <c r="CP22" s="87">
        <v>0</v>
      </c>
      <c r="CQ22" s="87">
        <v>0</v>
      </c>
      <c r="CR22" s="87">
        <v>0</v>
      </c>
      <c r="CS22" s="87">
        <v>0</v>
      </c>
      <c r="CT22" s="87">
        <v>0</v>
      </c>
      <c r="CU22" s="75">
        <f t="shared" si="27"/>
        <v>1</v>
      </c>
      <c r="CV22" s="76">
        <f t="shared" si="28"/>
        <v>100</v>
      </c>
      <c r="CW22" s="76">
        <f t="shared" si="29"/>
        <v>87.5</v>
      </c>
      <c r="CX22" s="76">
        <f t="shared" si="30"/>
        <v>1.1428571428571428</v>
      </c>
      <c r="CY22" s="88" t="s">
        <v>108</v>
      </c>
      <c r="CZ22" s="88" t="s">
        <v>158</v>
      </c>
      <c r="DA22" s="88" t="s">
        <v>160</v>
      </c>
      <c r="DB22" s="77">
        <f t="shared" si="31"/>
        <v>0</v>
      </c>
      <c r="DC22" s="88">
        <v>0</v>
      </c>
      <c r="DD22" s="88">
        <v>0</v>
      </c>
      <c r="DE22" s="88">
        <v>0</v>
      </c>
      <c r="DF22" s="88">
        <v>0</v>
      </c>
      <c r="DG22" s="88">
        <v>0</v>
      </c>
      <c r="DH22" s="88">
        <v>0</v>
      </c>
      <c r="DI22" s="88">
        <v>0</v>
      </c>
      <c r="DJ22" s="88">
        <f t="shared" si="32"/>
        <v>0</v>
      </c>
      <c r="DK22" s="78">
        <f t="shared" si="33"/>
        <v>0</v>
      </c>
      <c r="DL22" s="78">
        <f t="shared" si="34"/>
        <v>0</v>
      </c>
      <c r="DM22" s="77" t="str">
        <f t="shared" si="35"/>
        <v/>
      </c>
      <c r="DN22" s="89" t="s">
        <v>108</v>
      </c>
      <c r="DO22" s="89" t="s">
        <v>158</v>
      </c>
      <c r="DP22" s="89" t="s">
        <v>160</v>
      </c>
      <c r="DQ22" s="79">
        <f t="shared" si="36"/>
        <v>0</v>
      </c>
      <c r="DR22" s="89">
        <v>0</v>
      </c>
      <c r="DS22" s="89">
        <v>0</v>
      </c>
      <c r="DT22" s="89">
        <v>0</v>
      </c>
      <c r="DU22" s="89">
        <v>0</v>
      </c>
      <c r="DV22" s="89">
        <v>0</v>
      </c>
      <c r="DW22" s="89">
        <v>0</v>
      </c>
      <c r="DX22" s="89">
        <v>0</v>
      </c>
      <c r="DY22" s="89">
        <f t="shared" si="37"/>
        <v>0</v>
      </c>
      <c r="DZ22" s="80">
        <f t="shared" si="38"/>
        <v>0</v>
      </c>
      <c r="EA22" s="80">
        <f t="shared" si="39"/>
        <v>0</v>
      </c>
      <c r="EB22" s="80" t="str">
        <f t="shared" si="40"/>
        <v/>
      </c>
    </row>
    <row r="23" spans="1:132" x14ac:dyDescent="0.3">
      <c r="A23" s="81" t="s">
        <v>121</v>
      </c>
      <c r="B23" s="81" t="s">
        <v>145</v>
      </c>
      <c r="C23" s="81" t="s">
        <v>161</v>
      </c>
      <c r="D23" s="62">
        <f t="shared" si="6"/>
        <v>1937</v>
      </c>
      <c r="E23" s="82">
        <v>989</v>
      </c>
      <c r="F23" s="82">
        <v>782</v>
      </c>
      <c r="G23" s="82">
        <v>153</v>
      </c>
      <c r="H23" s="82">
        <v>7</v>
      </c>
      <c r="I23" s="62" t="s">
        <v>100</v>
      </c>
      <c r="J23" s="82">
        <v>6</v>
      </c>
      <c r="K23" s="62" t="s">
        <v>100</v>
      </c>
      <c r="L23" s="62">
        <f t="shared" si="0"/>
        <v>948</v>
      </c>
      <c r="M23" s="83" t="s">
        <v>121</v>
      </c>
      <c r="N23" s="83" t="s">
        <v>145</v>
      </c>
      <c r="O23" s="83" t="s">
        <v>162</v>
      </c>
      <c r="P23" s="63">
        <f t="shared" si="7"/>
        <v>22</v>
      </c>
      <c r="Q23" s="83">
        <v>1</v>
      </c>
      <c r="R23" s="83">
        <v>21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f t="shared" si="1"/>
        <v>21</v>
      </c>
      <c r="Y23" s="64">
        <f t="shared" si="8"/>
        <v>22.151898734177216</v>
      </c>
      <c r="Z23" s="64">
        <f t="shared" si="9"/>
        <v>1.0111223458038423</v>
      </c>
      <c r="AA23" s="64">
        <f t="shared" si="10"/>
        <v>21.908227848101266</v>
      </c>
      <c r="AB23" s="84" t="s">
        <v>121</v>
      </c>
      <c r="AC23" s="84" t="s">
        <v>145</v>
      </c>
      <c r="AD23" s="84" t="s">
        <v>162</v>
      </c>
      <c r="AE23" s="65">
        <f t="shared" si="11"/>
        <v>12</v>
      </c>
      <c r="AF23" s="84">
        <v>1</v>
      </c>
      <c r="AG23" s="84">
        <v>11</v>
      </c>
      <c r="AH23" s="84">
        <v>0</v>
      </c>
      <c r="AI23" s="84">
        <v>0</v>
      </c>
      <c r="AJ23" s="84">
        <v>0</v>
      </c>
      <c r="AK23" s="84">
        <v>0</v>
      </c>
      <c r="AL23" s="84">
        <v>0</v>
      </c>
      <c r="AM23" s="84">
        <f t="shared" si="2"/>
        <v>11</v>
      </c>
      <c r="AN23" s="66">
        <f t="shared" si="12"/>
        <v>52.380952380952387</v>
      </c>
      <c r="AO23" s="66">
        <f t="shared" si="13"/>
        <v>100</v>
      </c>
      <c r="AP23" s="66">
        <f t="shared" si="14"/>
        <v>0.52380952380952384</v>
      </c>
      <c r="AQ23" s="85" t="s">
        <v>121</v>
      </c>
      <c r="AR23" s="85" t="s">
        <v>145</v>
      </c>
      <c r="AS23" s="85" t="s">
        <v>162</v>
      </c>
      <c r="AT23" s="67">
        <f>SUM('[1]2020-21 RRI Detail Ages 16-17'!AT23,'[1]2020-21 RRI Detail Ages 6-15'!AT23)</f>
        <v>6</v>
      </c>
      <c r="AU23" s="67">
        <f>SUM('[1]2020-21 RRI Detail Ages 16-17'!AU23,'[1]2020-21 RRI Detail Ages 6-15'!AU23)</f>
        <v>0</v>
      </c>
      <c r="AV23" s="67">
        <f>SUM('[1]2020-21 RRI Detail Ages 16-17'!AV23,'[1]2020-21 RRI Detail Ages 6-15'!AV23)</f>
        <v>6</v>
      </c>
      <c r="AW23" s="67">
        <f>SUM('[1]2020-21 RRI Detail Ages 16-17'!AW23,'[1]2020-21 RRI Detail Ages 6-15'!AW23)</f>
        <v>0</v>
      </c>
      <c r="AX23" s="67">
        <f>SUM('[1]2020-21 RRI Detail Ages 16-17'!AX23,'[1]2020-21 RRI Detail Ages 6-15'!AX23)</f>
        <v>0</v>
      </c>
      <c r="AY23" s="67">
        <f>SUM('[1]2020-21 RRI Detail Ages 16-17'!AY23,'[1]2020-21 RRI Detail Ages 6-15'!AY23)</f>
        <v>0</v>
      </c>
      <c r="AZ23" s="67">
        <f>SUM('[1]2020-21 RRI Detail Ages 16-17'!AZ23,'[1]2020-21 RRI Detail Ages 6-15'!AZ23)</f>
        <v>0</v>
      </c>
      <c r="BA23" s="67">
        <f>SUM('[1]2020-21 RRI Detail Ages 16-17'!BA23,'[1]2020-21 RRI Detail Ages 6-15'!BA23)</f>
        <v>0</v>
      </c>
      <c r="BB23" s="85">
        <f t="shared" si="3"/>
        <v>6</v>
      </c>
      <c r="BC23" s="68">
        <f t="shared" si="15"/>
        <v>28.571428571428569</v>
      </c>
      <c r="BD23" s="68">
        <f t="shared" si="16"/>
        <v>0</v>
      </c>
      <c r="BE23" s="68" t="str">
        <f t="shared" si="17"/>
        <v/>
      </c>
      <c r="BF23" s="86" t="s">
        <v>121</v>
      </c>
      <c r="BG23" s="86" t="s">
        <v>145</v>
      </c>
      <c r="BH23" s="86" t="s">
        <v>162</v>
      </c>
      <c r="BI23" s="69">
        <f t="shared" si="18"/>
        <v>10</v>
      </c>
      <c r="BJ23" s="86">
        <v>0</v>
      </c>
      <c r="BK23" s="86">
        <v>10</v>
      </c>
      <c r="BL23" s="86">
        <v>0</v>
      </c>
      <c r="BM23" s="86">
        <v>0</v>
      </c>
      <c r="BN23" s="86">
        <v>0</v>
      </c>
      <c r="BO23" s="86">
        <v>0</v>
      </c>
      <c r="BP23" s="86">
        <v>0</v>
      </c>
      <c r="BQ23" s="86">
        <f t="shared" si="4"/>
        <v>10</v>
      </c>
      <c r="BR23" s="70">
        <f t="shared" si="19"/>
        <v>47.619047619047613</v>
      </c>
      <c r="BS23" s="70">
        <f t="shared" si="20"/>
        <v>0</v>
      </c>
      <c r="BT23" s="70" t="str">
        <f t="shared" si="21"/>
        <v/>
      </c>
      <c r="BU23" s="71" t="s">
        <v>125</v>
      </c>
      <c r="BV23" s="71">
        <v>1</v>
      </c>
      <c r="BW23" s="71" t="s">
        <v>162</v>
      </c>
      <c r="BX23" s="72">
        <f t="shared" si="22"/>
        <v>4</v>
      </c>
      <c r="BY23" s="72">
        <v>1</v>
      </c>
      <c r="BZ23" s="72">
        <v>3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f t="shared" si="5"/>
        <v>3</v>
      </c>
      <c r="CG23" s="73">
        <f t="shared" si="23"/>
        <v>30</v>
      </c>
      <c r="CH23" s="73" t="str">
        <f t="shared" si="24"/>
        <v/>
      </c>
      <c r="CI23" s="74" t="str">
        <f t="shared" si="25"/>
        <v/>
      </c>
      <c r="CJ23" s="87" t="s">
        <v>121</v>
      </c>
      <c r="CK23" s="87" t="s">
        <v>145</v>
      </c>
      <c r="CL23" s="87" t="s">
        <v>162</v>
      </c>
      <c r="CM23" s="75">
        <f t="shared" si="26"/>
        <v>4</v>
      </c>
      <c r="CN23" s="87">
        <v>1</v>
      </c>
      <c r="CO23" s="87">
        <v>3</v>
      </c>
      <c r="CP23" s="87">
        <v>0</v>
      </c>
      <c r="CQ23" s="87">
        <v>0</v>
      </c>
      <c r="CR23" s="87">
        <v>0</v>
      </c>
      <c r="CS23" s="87">
        <v>0</v>
      </c>
      <c r="CT23" s="87">
        <v>0</v>
      </c>
      <c r="CU23" s="75">
        <f t="shared" si="27"/>
        <v>3</v>
      </c>
      <c r="CV23" s="76">
        <f t="shared" si="28"/>
        <v>100</v>
      </c>
      <c r="CW23" s="76">
        <f t="shared" si="29"/>
        <v>100</v>
      </c>
      <c r="CX23" s="76">
        <f t="shared" si="30"/>
        <v>1</v>
      </c>
      <c r="CY23" s="88" t="s">
        <v>121</v>
      </c>
      <c r="CZ23" s="88" t="s">
        <v>145</v>
      </c>
      <c r="DA23" s="88" t="s">
        <v>162</v>
      </c>
      <c r="DB23" s="77">
        <f t="shared" si="31"/>
        <v>0</v>
      </c>
      <c r="DC23" s="88">
        <v>0</v>
      </c>
      <c r="DD23" s="88">
        <v>0</v>
      </c>
      <c r="DE23" s="88">
        <v>0</v>
      </c>
      <c r="DF23" s="88">
        <v>0</v>
      </c>
      <c r="DG23" s="88">
        <v>0</v>
      </c>
      <c r="DH23" s="88">
        <v>0</v>
      </c>
      <c r="DI23" s="88">
        <v>0</v>
      </c>
      <c r="DJ23" s="88">
        <f t="shared" si="32"/>
        <v>0</v>
      </c>
      <c r="DK23" s="78">
        <f t="shared" si="33"/>
        <v>0</v>
      </c>
      <c r="DL23" s="78">
        <f t="shared" si="34"/>
        <v>0</v>
      </c>
      <c r="DM23" s="77" t="str">
        <f t="shared" si="35"/>
        <v/>
      </c>
      <c r="DN23" s="89" t="s">
        <v>121</v>
      </c>
      <c r="DO23" s="89" t="s">
        <v>145</v>
      </c>
      <c r="DP23" s="89" t="s">
        <v>162</v>
      </c>
      <c r="DQ23" s="79">
        <f t="shared" si="36"/>
        <v>1</v>
      </c>
      <c r="DR23" s="89">
        <v>0</v>
      </c>
      <c r="DS23" s="89">
        <v>1</v>
      </c>
      <c r="DT23" s="89">
        <v>0</v>
      </c>
      <c r="DU23" s="89">
        <v>0</v>
      </c>
      <c r="DV23" s="89">
        <v>0</v>
      </c>
      <c r="DW23" s="89">
        <v>0</v>
      </c>
      <c r="DX23" s="89">
        <v>0</v>
      </c>
      <c r="DY23" s="89">
        <f t="shared" si="37"/>
        <v>1</v>
      </c>
      <c r="DZ23" s="80">
        <f t="shared" si="38"/>
        <v>10</v>
      </c>
      <c r="EA23" s="80" t="str">
        <f t="shared" si="39"/>
        <v/>
      </c>
      <c r="EB23" s="80" t="str">
        <f t="shared" si="40"/>
        <v/>
      </c>
    </row>
    <row r="24" spans="1:132" x14ac:dyDescent="0.3">
      <c r="A24" s="81" t="s">
        <v>108</v>
      </c>
      <c r="B24" s="81" t="s">
        <v>158</v>
      </c>
      <c r="C24" s="81" t="s">
        <v>163</v>
      </c>
      <c r="D24" s="62">
        <f t="shared" si="6"/>
        <v>1298</v>
      </c>
      <c r="E24" s="82">
        <v>1149</v>
      </c>
      <c r="F24" s="82">
        <v>28</v>
      </c>
      <c r="G24" s="82">
        <v>107</v>
      </c>
      <c r="H24" s="82">
        <v>9</v>
      </c>
      <c r="I24" s="62" t="s">
        <v>100</v>
      </c>
      <c r="J24" s="82">
        <v>5</v>
      </c>
      <c r="K24" s="62" t="s">
        <v>100</v>
      </c>
      <c r="L24" s="62">
        <f t="shared" si="0"/>
        <v>149</v>
      </c>
      <c r="M24" s="83" t="s">
        <v>108</v>
      </c>
      <c r="N24" s="83" t="s">
        <v>158</v>
      </c>
      <c r="O24" s="83" t="s">
        <v>164</v>
      </c>
      <c r="P24" s="63">
        <f t="shared" si="7"/>
        <v>38</v>
      </c>
      <c r="Q24" s="83">
        <v>30</v>
      </c>
      <c r="R24" s="83">
        <v>8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f t="shared" si="1"/>
        <v>8</v>
      </c>
      <c r="Y24" s="64">
        <f t="shared" si="8"/>
        <v>53.691275167785236</v>
      </c>
      <c r="Z24" s="64">
        <f t="shared" si="9"/>
        <v>26.10966057441253</v>
      </c>
      <c r="AA24" s="64">
        <f t="shared" si="10"/>
        <v>2.0563758389261748</v>
      </c>
      <c r="AB24" s="84" t="s">
        <v>108</v>
      </c>
      <c r="AC24" s="84" t="s">
        <v>158</v>
      </c>
      <c r="AD24" s="84" t="s">
        <v>164</v>
      </c>
      <c r="AE24" s="65">
        <f t="shared" si="11"/>
        <v>3</v>
      </c>
      <c r="AF24" s="84">
        <v>3</v>
      </c>
      <c r="AG24" s="84">
        <v>0</v>
      </c>
      <c r="AH24" s="84">
        <v>0</v>
      </c>
      <c r="AI24" s="84">
        <v>0</v>
      </c>
      <c r="AJ24" s="84">
        <v>0</v>
      </c>
      <c r="AK24" s="84">
        <v>0</v>
      </c>
      <c r="AL24" s="84">
        <v>0</v>
      </c>
      <c r="AM24" s="84">
        <f t="shared" si="2"/>
        <v>0</v>
      </c>
      <c r="AN24" s="66">
        <f t="shared" si="12"/>
        <v>0</v>
      </c>
      <c r="AO24" s="66">
        <f t="shared" si="13"/>
        <v>10</v>
      </c>
      <c r="AP24" s="66">
        <f t="shared" si="14"/>
        <v>0</v>
      </c>
      <c r="AQ24" s="85" t="s">
        <v>108</v>
      </c>
      <c r="AR24" s="85" t="s">
        <v>158</v>
      </c>
      <c r="AS24" s="85" t="s">
        <v>164</v>
      </c>
      <c r="AT24" s="67">
        <f>SUM('[1]2020-21 RRI Detail Ages 16-17'!AT24,'[1]2020-21 RRI Detail Ages 6-15'!AT24)</f>
        <v>2</v>
      </c>
      <c r="AU24" s="67">
        <f>SUM('[1]2020-21 RRI Detail Ages 16-17'!AU24,'[1]2020-21 RRI Detail Ages 6-15'!AU24)</f>
        <v>2</v>
      </c>
      <c r="AV24" s="67">
        <f>SUM('[1]2020-21 RRI Detail Ages 16-17'!AV24,'[1]2020-21 RRI Detail Ages 6-15'!AV24)</f>
        <v>0</v>
      </c>
      <c r="AW24" s="67">
        <f>SUM('[1]2020-21 RRI Detail Ages 16-17'!AW24,'[1]2020-21 RRI Detail Ages 6-15'!AW24)</f>
        <v>0</v>
      </c>
      <c r="AX24" s="67">
        <f>SUM('[1]2020-21 RRI Detail Ages 16-17'!AX24,'[1]2020-21 RRI Detail Ages 6-15'!AX24)</f>
        <v>0</v>
      </c>
      <c r="AY24" s="67">
        <f>SUM('[1]2020-21 RRI Detail Ages 16-17'!AY24,'[1]2020-21 RRI Detail Ages 6-15'!AY24)</f>
        <v>0</v>
      </c>
      <c r="AZ24" s="67">
        <f>SUM('[1]2020-21 RRI Detail Ages 16-17'!AZ24,'[1]2020-21 RRI Detail Ages 6-15'!AZ24)</f>
        <v>0</v>
      </c>
      <c r="BA24" s="67">
        <f>SUM('[1]2020-21 RRI Detail Ages 16-17'!BA24,'[1]2020-21 RRI Detail Ages 6-15'!BA24)</f>
        <v>0</v>
      </c>
      <c r="BB24" s="85">
        <f t="shared" si="3"/>
        <v>0</v>
      </c>
      <c r="BC24" s="68">
        <f t="shared" si="15"/>
        <v>0</v>
      </c>
      <c r="BD24" s="68">
        <f t="shared" si="16"/>
        <v>6.666666666666667</v>
      </c>
      <c r="BE24" s="68">
        <f t="shared" si="17"/>
        <v>0</v>
      </c>
      <c r="BF24" s="86" t="s">
        <v>108</v>
      </c>
      <c r="BG24" s="86" t="s">
        <v>158</v>
      </c>
      <c r="BH24" s="86" t="s">
        <v>164</v>
      </c>
      <c r="BI24" s="69">
        <f t="shared" si="18"/>
        <v>35</v>
      </c>
      <c r="BJ24" s="86">
        <v>27</v>
      </c>
      <c r="BK24" s="86">
        <v>8</v>
      </c>
      <c r="BL24" s="86">
        <v>0</v>
      </c>
      <c r="BM24" s="86">
        <v>0</v>
      </c>
      <c r="BN24" s="86">
        <v>0</v>
      </c>
      <c r="BO24" s="86">
        <v>0</v>
      </c>
      <c r="BP24" s="86">
        <v>0</v>
      </c>
      <c r="BQ24" s="86">
        <f t="shared" si="4"/>
        <v>8</v>
      </c>
      <c r="BR24" s="70">
        <f t="shared" si="19"/>
        <v>100</v>
      </c>
      <c r="BS24" s="70">
        <f t="shared" si="20"/>
        <v>90</v>
      </c>
      <c r="BT24" s="70">
        <f t="shared" si="21"/>
        <v>1.1111111111111112</v>
      </c>
      <c r="BU24" s="71" t="s">
        <v>112</v>
      </c>
      <c r="BV24" s="71">
        <v>30</v>
      </c>
      <c r="BW24" s="71" t="s">
        <v>164</v>
      </c>
      <c r="BX24" s="72">
        <f t="shared" si="22"/>
        <v>4</v>
      </c>
      <c r="BY24" s="72">
        <v>4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f t="shared" si="5"/>
        <v>0</v>
      </c>
      <c r="CG24" s="73">
        <f t="shared" si="23"/>
        <v>0</v>
      </c>
      <c r="CH24" s="73">
        <f t="shared" si="24"/>
        <v>14.814814814814813</v>
      </c>
      <c r="CI24" s="74">
        <f t="shared" si="25"/>
        <v>0</v>
      </c>
      <c r="CJ24" s="87" t="s">
        <v>108</v>
      </c>
      <c r="CK24" s="87" t="s">
        <v>158</v>
      </c>
      <c r="CL24" s="87" t="s">
        <v>164</v>
      </c>
      <c r="CM24" s="75">
        <f t="shared" si="26"/>
        <v>4</v>
      </c>
      <c r="CN24" s="87">
        <v>4</v>
      </c>
      <c r="CO24" s="87">
        <v>0</v>
      </c>
      <c r="CP24" s="87">
        <v>0</v>
      </c>
      <c r="CQ24" s="87">
        <v>0</v>
      </c>
      <c r="CR24" s="87">
        <v>0</v>
      </c>
      <c r="CS24" s="87">
        <v>0</v>
      </c>
      <c r="CT24" s="87">
        <v>0</v>
      </c>
      <c r="CU24" s="75">
        <f t="shared" si="27"/>
        <v>0</v>
      </c>
      <c r="CV24" s="76" t="str">
        <f t="shared" si="28"/>
        <v/>
      </c>
      <c r="CW24" s="76">
        <f t="shared" si="29"/>
        <v>100</v>
      </c>
      <c r="CX24" s="76" t="str">
        <f t="shared" si="30"/>
        <v/>
      </c>
      <c r="CY24" s="88" t="s">
        <v>108</v>
      </c>
      <c r="CZ24" s="88" t="s">
        <v>158</v>
      </c>
      <c r="DA24" s="88" t="s">
        <v>164</v>
      </c>
      <c r="DB24" s="77">
        <f t="shared" si="31"/>
        <v>0</v>
      </c>
      <c r="DC24" s="88">
        <v>0</v>
      </c>
      <c r="DD24" s="88">
        <v>0</v>
      </c>
      <c r="DE24" s="88">
        <v>0</v>
      </c>
      <c r="DF24" s="88">
        <v>0</v>
      </c>
      <c r="DG24" s="88">
        <v>0</v>
      </c>
      <c r="DH24" s="88">
        <v>0</v>
      </c>
      <c r="DI24" s="88">
        <v>0</v>
      </c>
      <c r="DJ24" s="88">
        <f t="shared" si="32"/>
        <v>0</v>
      </c>
      <c r="DK24" s="78" t="str">
        <f t="shared" si="33"/>
        <v/>
      </c>
      <c r="DL24" s="78">
        <f t="shared" si="34"/>
        <v>0</v>
      </c>
      <c r="DM24" s="77" t="str">
        <f t="shared" si="35"/>
        <v/>
      </c>
      <c r="DN24" s="89" t="s">
        <v>108</v>
      </c>
      <c r="DO24" s="89" t="s">
        <v>158</v>
      </c>
      <c r="DP24" s="89" t="s">
        <v>164</v>
      </c>
      <c r="DQ24" s="79">
        <f t="shared" si="36"/>
        <v>0</v>
      </c>
      <c r="DR24" s="89">
        <v>0</v>
      </c>
      <c r="DS24" s="89">
        <v>0</v>
      </c>
      <c r="DT24" s="89">
        <v>0</v>
      </c>
      <c r="DU24" s="89">
        <v>0</v>
      </c>
      <c r="DV24" s="89">
        <v>0</v>
      </c>
      <c r="DW24" s="89">
        <v>0</v>
      </c>
      <c r="DX24" s="89">
        <v>0</v>
      </c>
      <c r="DY24" s="89">
        <f t="shared" si="37"/>
        <v>0</v>
      </c>
      <c r="DZ24" s="80">
        <f t="shared" si="38"/>
        <v>0</v>
      </c>
      <c r="EA24" s="80">
        <f t="shared" si="39"/>
        <v>0</v>
      </c>
      <c r="EB24" s="80" t="str">
        <f t="shared" si="40"/>
        <v/>
      </c>
    </row>
    <row r="25" spans="1:132" x14ac:dyDescent="0.3">
      <c r="A25" s="81" t="s">
        <v>108</v>
      </c>
      <c r="B25" s="81" t="s">
        <v>165</v>
      </c>
      <c r="C25" s="81" t="s">
        <v>166</v>
      </c>
      <c r="D25" s="62">
        <f t="shared" si="6"/>
        <v>14742</v>
      </c>
      <c r="E25" s="82">
        <v>9719</v>
      </c>
      <c r="F25" s="82">
        <v>3768</v>
      </c>
      <c r="G25" s="82">
        <v>1074</v>
      </c>
      <c r="H25" s="82">
        <v>150</v>
      </c>
      <c r="I25" s="62" t="s">
        <v>100</v>
      </c>
      <c r="J25" s="82">
        <v>31</v>
      </c>
      <c r="K25" s="62" t="s">
        <v>100</v>
      </c>
      <c r="L25" s="62">
        <f t="shared" si="0"/>
        <v>5023</v>
      </c>
      <c r="M25" s="83" t="s">
        <v>108</v>
      </c>
      <c r="N25" s="83" t="s">
        <v>165</v>
      </c>
      <c r="O25" s="83" t="s">
        <v>167</v>
      </c>
      <c r="P25" s="63">
        <f t="shared" si="7"/>
        <v>252</v>
      </c>
      <c r="Q25" s="83">
        <v>120</v>
      </c>
      <c r="R25" s="83">
        <v>113</v>
      </c>
      <c r="S25" s="83">
        <v>3</v>
      </c>
      <c r="T25" s="83">
        <v>0</v>
      </c>
      <c r="U25" s="83">
        <v>0</v>
      </c>
      <c r="V25" s="83">
        <v>0</v>
      </c>
      <c r="W25" s="83">
        <v>16</v>
      </c>
      <c r="X25" s="83">
        <f t="shared" si="1"/>
        <v>132</v>
      </c>
      <c r="Y25" s="64">
        <f t="shared" si="8"/>
        <v>26.279116066095959</v>
      </c>
      <c r="Z25" s="64">
        <f t="shared" si="9"/>
        <v>12.34694927461673</v>
      </c>
      <c r="AA25" s="64">
        <f t="shared" si="10"/>
        <v>2.1283894087198885</v>
      </c>
      <c r="AB25" s="84" t="s">
        <v>108</v>
      </c>
      <c r="AC25" s="84" t="s">
        <v>165</v>
      </c>
      <c r="AD25" s="84" t="s">
        <v>167</v>
      </c>
      <c r="AE25" s="65">
        <f t="shared" si="11"/>
        <v>81</v>
      </c>
      <c r="AF25" s="84">
        <v>30</v>
      </c>
      <c r="AG25" s="84">
        <v>45</v>
      </c>
      <c r="AH25" s="84">
        <v>1</v>
      </c>
      <c r="AI25" s="84">
        <v>0</v>
      </c>
      <c r="AJ25" s="84">
        <v>0</v>
      </c>
      <c r="AK25" s="84">
        <v>0</v>
      </c>
      <c r="AL25" s="84">
        <v>5</v>
      </c>
      <c r="AM25" s="84">
        <f t="shared" si="2"/>
        <v>51</v>
      </c>
      <c r="AN25" s="66">
        <f t="shared" si="12"/>
        <v>38.636363636363633</v>
      </c>
      <c r="AO25" s="66">
        <f t="shared" si="13"/>
        <v>25</v>
      </c>
      <c r="AP25" s="66">
        <f t="shared" si="14"/>
        <v>1.5454545454545454</v>
      </c>
      <c r="AQ25" s="85" t="s">
        <v>108</v>
      </c>
      <c r="AR25" s="85" t="s">
        <v>165</v>
      </c>
      <c r="AS25" s="85" t="s">
        <v>167</v>
      </c>
      <c r="AT25" s="67">
        <f>SUM('[1]2020-21 RRI Detail Ages 16-17'!AT25,'[1]2020-21 RRI Detail Ages 6-15'!AT25)</f>
        <v>32</v>
      </c>
      <c r="AU25" s="67">
        <f>SUM('[1]2020-21 RRI Detail Ages 16-17'!AU25,'[1]2020-21 RRI Detail Ages 6-15'!AU25)</f>
        <v>13</v>
      </c>
      <c r="AV25" s="67">
        <f>SUM('[1]2020-21 RRI Detail Ages 16-17'!AV25,'[1]2020-21 RRI Detail Ages 6-15'!AV25)</f>
        <v>17</v>
      </c>
      <c r="AW25" s="67">
        <f>SUM('[1]2020-21 RRI Detail Ages 16-17'!AW25,'[1]2020-21 RRI Detail Ages 6-15'!AW25)</f>
        <v>1</v>
      </c>
      <c r="AX25" s="67">
        <f>SUM('[1]2020-21 RRI Detail Ages 16-17'!AX25,'[1]2020-21 RRI Detail Ages 6-15'!AX25)</f>
        <v>0</v>
      </c>
      <c r="AY25" s="67">
        <f>SUM('[1]2020-21 RRI Detail Ages 16-17'!AY25,'[1]2020-21 RRI Detail Ages 6-15'!AY25)</f>
        <v>0</v>
      </c>
      <c r="AZ25" s="67">
        <f>SUM('[1]2020-21 RRI Detail Ages 16-17'!AZ25,'[1]2020-21 RRI Detail Ages 6-15'!AZ25)</f>
        <v>0</v>
      </c>
      <c r="BA25" s="67">
        <f>SUM('[1]2020-21 RRI Detail Ages 16-17'!BA25,'[1]2020-21 RRI Detail Ages 6-15'!BA25)</f>
        <v>1</v>
      </c>
      <c r="BB25" s="85">
        <f t="shared" si="3"/>
        <v>19</v>
      </c>
      <c r="BC25" s="68">
        <f t="shared" si="15"/>
        <v>14.393939393939394</v>
      </c>
      <c r="BD25" s="68">
        <f t="shared" si="16"/>
        <v>10.833333333333334</v>
      </c>
      <c r="BE25" s="68">
        <f t="shared" si="17"/>
        <v>1.3286713286713288</v>
      </c>
      <c r="BF25" s="86" t="s">
        <v>108</v>
      </c>
      <c r="BG25" s="86" t="s">
        <v>165</v>
      </c>
      <c r="BH25" s="86" t="s">
        <v>167</v>
      </c>
      <c r="BI25" s="69">
        <f t="shared" si="18"/>
        <v>167</v>
      </c>
      <c r="BJ25" s="86">
        <v>87</v>
      </c>
      <c r="BK25" s="86">
        <v>67</v>
      </c>
      <c r="BL25" s="86">
        <v>2</v>
      </c>
      <c r="BM25" s="86">
        <v>0</v>
      </c>
      <c r="BN25" s="86">
        <v>0</v>
      </c>
      <c r="BO25" s="86">
        <v>0</v>
      </c>
      <c r="BP25" s="86">
        <v>11</v>
      </c>
      <c r="BQ25" s="86">
        <f t="shared" si="4"/>
        <v>80</v>
      </c>
      <c r="BR25" s="70">
        <f t="shared" si="19"/>
        <v>60.606060606060609</v>
      </c>
      <c r="BS25" s="70">
        <f t="shared" si="20"/>
        <v>72.5</v>
      </c>
      <c r="BT25" s="70">
        <f t="shared" si="21"/>
        <v>0.8359456635318705</v>
      </c>
      <c r="BU25" s="71" t="s">
        <v>112</v>
      </c>
      <c r="BV25" s="71">
        <v>27</v>
      </c>
      <c r="BW25" s="71" t="s">
        <v>167</v>
      </c>
      <c r="BX25" s="72">
        <f t="shared" si="22"/>
        <v>67</v>
      </c>
      <c r="BY25" s="72">
        <v>31</v>
      </c>
      <c r="BZ25" s="72">
        <v>31</v>
      </c>
      <c r="CA25" s="72">
        <v>1</v>
      </c>
      <c r="CB25" s="72">
        <v>0</v>
      </c>
      <c r="CC25" s="72">
        <v>0</v>
      </c>
      <c r="CD25" s="72">
        <v>0</v>
      </c>
      <c r="CE25" s="72">
        <v>4</v>
      </c>
      <c r="CF25" s="72">
        <f t="shared" si="5"/>
        <v>36</v>
      </c>
      <c r="CG25" s="73">
        <f t="shared" si="23"/>
        <v>45</v>
      </c>
      <c r="CH25" s="73">
        <f t="shared" si="24"/>
        <v>35.632183908045981</v>
      </c>
      <c r="CI25" s="74">
        <f t="shared" si="25"/>
        <v>1.2629032258064514</v>
      </c>
      <c r="CJ25" s="87" t="s">
        <v>108</v>
      </c>
      <c r="CK25" s="87" t="s">
        <v>165</v>
      </c>
      <c r="CL25" s="87" t="s">
        <v>167</v>
      </c>
      <c r="CM25" s="75">
        <f t="shared" si="26"/>
        <v>49</v>
      </c>
      <c r="CN25" s="87">
        <v>22</v>
      </c>
      <c r="CO25" s="87">
        <v>24</v>
      </c>
      <c r="CP25" s="87">
        <v>0</v>
      </c>
      <c r="CQ25" s="87">
        <v>0</v>
      </c>
      <c r="CR25" s="87">
        <v>0</v>
      </c>
      <c r="CS25" s="87">
        <v>0</v>
      </c>
      <c r="CT25" s="87">
        <v>3</v>
      </c>
      <c r="CU25" s="75">
        <f t="shared" si="27"/>
        <v>27</v>
      </c>
      <c r="CV25" s="76">
        <f t="shared" si="28"/>
        <v>75</v>
      </c>
      <c r="CW25" s="76">
        <f t="shared" si="29"/>
        <v>70.967741935483872</v>
      </c>
      <c r="CX25" s="76">
        <f t="shared" si="30"/>
        <v>1.0568181818181819</v>
      </c>
      <c r="CY25" s="88" t="s">
        <v>108</v>
      </c>
      <c r="CZ25" s="88" t="s">
        <v>165</v>
      </c>
      <c r="DA25" s="88" t="s">
        <v>167</v>
      </c>
      <c r="DB25" s="77">
        <f t="shared" si="31"/>
        <v>6</v>
      </c>
      <c r="DC25" s="88">
        <v>3</v>
      </c>
      <c r="DD25" s="88">
        <v>2</v>
      </c>
      <c r="DE25" s="88">
        <v>0</v>
      </c>
      <c r="DF25" s="88">
        <v>0</v>
      </c>
      <c r="DG25" s="88">
        <v>0</v>
      </c>
      <c r="DH25" s="88">
        <v>0</v>
      </c>
      <c r="DI25" s="88">
        <v>1</v>
      </c>
      <c r="DJ25" s="88">
        <f t="shared" si="32"/>
        <v>3</v>
      </c>
      <c r="DK25" s="78">
        <f t="shared" si="33"/>
        <v>8.3333333333333321</v>
      </c>
      <c r="DL25" s="78">
        <f t="shared" si="34"/>
        <v>9.67741935483871</v>
      </c>
      <c r="DM25" s="78">
        <f t="shared" si="35"/>
        <v>0.86111111111111094</v>
      </c>
      <c r="DN25" s="89" t="s">
        <v>108</v>
      </c>
      <c r="DO25" s="89" t="s">
        <v>165</v>
      </c>
      <c r="DP25" s="89" t="s">
        <v>167</v>
      </c>
      <c r="DQ25" s="79">
        <f t="shared" si="36"/>
        <v>3</v>
      </c>
      <c r="DR25" s="89">
        <v>3</v>
      </c>
      <c r="DS25" s="89">
        <v>0</v>
      </c>
      <c r="DT25" s="89">
        <v>0</v>
      </c>
      <c r="DU25" s="89">
        <v>0</v>
      </c>
      <c r="DV25" s="89">
        <v>0</v>
      </c>
      <c r="DW25" s="89">
        <v>0</v>
      </c>
      <c r="DX25" s="89">
        <v>0</v>
      </c>
      <c r="DY25" s="89">
        <f t="shared" si="37"/>
        <v>0</v>
      </c>
      <c r="DZ25" s="80">
        <f t="shared" si="38"/>
        <v>0</v>
      </c>
      <c r="EA25" s="80">
        <f t="shared" si="39"/>
        <v>34.482758620689651</v>
      </c>
      <c r="EB25" s="80">
        <f t="shared" si="40"/>
        <v>0</v>
      </c>
    </row>
    <row r="26" spans="1:132" x14ac:dyDescent="0.3">
      <c r="A26" s="81" t="s">
        <v>97</v>
      </c>
      <c r="B26" s="81" t="s">
        <v>129</v>
      </c>
      <c r="C26" s="81" t="s">
        <v>168</v>
      </c>
      <c r="D26" s="62">
        <f t="shared" si="6"/>
        <v>7987</v>
      </c>
      <c r="E26" s="82">
        <v>4302</v>
      </c>
      <c r="F26" s="82">
        <v>2528</v>
      </c>
      <c r="G26" s="82">
        <v>825</v>
      </c>
      <c r="H26" s="82">
        <v>40</v>
      </c>
      <c r="I26" s="62" t="s">
        <v>100</v>
      </c>
      <c r="J26" s="82">
        <v>292</v>
      </c>
      <c r="K26" s="62" t="s">
        <v>100</v>
      </c>
      <c r="L26" s="62">
        <f t="shared" si="0"/>
        <v>3685</v>
      </c>
      <c r="M26" s="83" t="s">
        <v>97</v>
      </c>
      <c r="N26" s="83" t="s">
        <v>129</v>
      </c>
      <c r="O26" s="83" t="s">
        <v>169</v>
      </c>
      <c r="P26" s="63">
        <f t="shared" si="7"/>
        <v>96</v>
      </c>
      <c r="Q26" s="83">
        <v>29</v>
      </c>
      <c r="R26" s="83">
        <v>63</v>
      </c>
      <c r="S26" s="83">
        <v>1</v>
      </c>
      <c r="T26" s="83">
        <v>0</v>
      </c>
      <c r="U26" s="83">
        <v>1</v>
      </c>
      <c r="V26" s="83">
        <v>2</v>
      </c>
      <c r="W26" s="83">
        <v>0</v>
      </c>
      <c r="X26" s="83">
        <f t="shared" si="1"/>
        <v>67</v>
      </c>
      <c r="Y26" s="64">
        <f t="shared" si="8"/>
        <v>18.18181818181818</v>
      </c>
      <c r="Z26" s="64">
        <f t="shared" si="9"/>
        <v>6.7410506741050673</v>
      </c>
      <c r="AA26" s="64">
        <f t="shared" si="10"/>
        <v>2.6971786833855798</v>
      </c>
      <c r="AB26" s="84" t="s">
        <v>97</v>
      </c>
      <c r="AC26" s="84" t="s">
        <v>129</v>
      </c>
      <c r="AD26" s="84" t="s">
        <v>169</v>
      </c>
      <c r="AE26" s="65">
        <f t="shared" si="11"/>
        <v>32</v>
      </c>
      <c r="AF26" s="84">
        <v>11</v>
      </c>
      <c r="AG26" s="84">
        <v>21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f t="shared" si="2"/>
        <v>21</v>
      </c>
      <c r="AN26" s="66">
        <f t="shared" si="12"/>
        <v>31.343283582089555</v>
      </c>
      <c r="AO26" s="66">
        <f t="shared" si="13"/>
        <v>37.931034482758619</v>
      </c>
      <c r="AP26" s="66">
        <f t="shared" si="14"/>
        <v>0.82632293080054287</v>
      </c>
      <c r="AQ26" s="85" t="s">
        <v>97</v>
      </c>
      <c r="AR26" s="85" t="s">
        <v>129</v>
      </c>
      <c r="AS26" s="85" t="s">
        <v>169</v>
      </c>
      <c r="AT26" s="67">
        <f>SUM('[1]2020-21 RRI Detail Ages 16-17'!AT26,'[1]2020-21 RRI Detail Ages 6-15'!AT26)</f>
        <v>14</v>
      </c>
      <c r="AU26" s="67">
        <f>SUM('[1]2020-21 RRI Detail Ages 16-17'!AU26,'[1]2020-21 RRI Detail Ages 6-15'!AU26)</f>
        <v>4</v>
      </c>
      <c r="AV26" s="67">
        <f>SUM('[1]2020-21 RRI Detail Ages 16-17'!AV26,'[1]2020-21 RRI Detail Ages 6-15'!AV26)</f>
        <v>9</v>
      </c>
      <c r="AW26" s="67">
        <f>SUM('[1]2020-21 RRI Detail Ages 16-17'!AW26,'[1]2020-21 RRI Detail Ages 6-15'!AW26)</f>
        <v>0</v>
      </c>
      <c r="AX26" s="67">
        <f>SUM('[1]2020-21 RRI Detail Ages 16-17'!AX26,'[1]2020-21 RRI Detail Ages 6-15'!AX26)</f>
        <v>0</v>
      </c>
      <c r="AY26" s="67">
        <f>SUM('[1]2020-21 RRI Detail Ages 16-17'!AY26,'[1]2020-21 RRI Detail Ages 6-15'!AY26)</f>
        <v>1</v>
      </c>
      <c r="AZ26" s="67">
        <f>SUM('[1]2020-21 RRI Detail Ages 16-17'!AZ26,'[1]2020-21 RRI Detail Ages 6-15'!AZ26)</f>
        <v>0</v>
      </c>
      <c r="BA26" s="67">
        <f>SUM('[1]2020-21 RRI Detail Ages 16-17'!BA26,'[1]2020-21 RRI Detail Ages 6-15'!BA26)</f>
        <v>0</v>
      </c>
      <c r="BB26" s="85">
        <f t="shared" si="3"/>
        <v>10</v>
      </c>
      <c r="BC26" s="68">
        <f t="shared" si="15"/>
        <v>14.925373134328357</v>
      </c>
      <c r="BD26" s="68">
        <f t="shared" si="16"/>
        <v>13.793103448275861</v>
      </c>
      <c r="BE26" s="68">
        <f t="shared" si="17"/>
        <v>1.0820895522388059</v>
      </c>
      <c r="BF26" s="86" t="s">
        <v>97</v>
      </c>
      <c r="BG26" s="86" t="s">
        <v>129</v>
      </c>
      <c r="BH26" s="86" t="s">
        <v>169</v>
      </c>
      <c r="BI26" s="69">
        <f t="shared" si="18"/>
        <v>63</v>
      </c>
      <c r="BJ26" s="86">
        <v>16</v>
      </c>
      <c r="BK26" s="86">
        <v>43</v>
      </c>
      <c r="BL26" s="86">
        <v>1</v>
      </c>
      <c r="BM26" s="86">
        <v>0</v>
      </c>
      <c r="BN26" s="86">
        <v>1</v>
      </c>
      <c r="BO26" s="86">
        <v>2</v>
      </c>
      <c r="BP26" s="86">
        <v>0</v>
      </c>
      <c r="BQ26" s="86">
        <f t="shared" si="4"/>
        <v>47</v>
      </c>
      <c r="BR26" s="70">
        <f t="shared" si="19"/>
        <v>70.149253731343293</v>
      </c>
      <c r="BS26" s="70">
        <f t="shared" si="20"/>
        <v>55.172413793103445</v>
      </c>
      <c r="BT26" s="70">
        <f t="shared" si="21"/>
        <v>1.2714552238805972</v>
      </c>
      <c r="BU26" s="71" t="s">
        <v>102</v>
      </c>
      <c r="BV26" s="71">
        <v>13</v>
      </c>
      <c r="BW26" s="71" t="s">
        <v>169</v>
      </c>
      <c r="BX26" s="72">
        <f t="shared" si="22"/>
        <v>21</v>
      </c>
      <c r="BY26" s="72">
        <v>3</v>
      </c>
      <c r="BZ26" s="72">
        <v>12</v>
      </c>
      <c r="CA26" s="72">
        <v>2</v>
      </c>
      <c r="CB26" s="72">
        <v>0</v>
      </c>
      <c r="CC26" s="72">
        <v>2</v>
      </c>
      <c r="CD26" s="72">
        <v>2</v>
      </c>
      <c r="CE26" s="72">
        <v>0</v>
      </c>
      <c r="CF26" s="72">
        <f t="shared" si="5"/>
        <v>18</v>
      </c>
      <c r="CG26" s="73">
        <f t="shared" si="23"/>
        <v>38.297872340425535</v>
      </c>
      <c r="CH26" s="73">
        <f t="shared" si="24"/>
        <v>18.75</v>
      </c>
      <c r="CI26" s="74">
        <f t="shared" si="25"/>
        <v>2.042553191489362</v>
      </c>
      <c r="CJ26" s="87" t="s">
        <v>97</v>
      </c>
      <c r="CK26" s="87" t="s">
        <v>129</v>
      </c>
      <c r="CL26" s="87" t="s">
        <v>169</v>
      </c>
      <c r="CM26" s="75">
        <f t="shared" si="26"/>
        <v>18</v>
      </c>
      <c r="CN26" s="87">
        <v>1</v>
      </c>
      <c r="CO26" s="87">
        <v>11</v>
      </c>
      <c r="CP26" s="87">
        <v>2</v>
      </c>
      <c r="CQ26" s="87">
        <v>0</v>
      </c>
      <c r="CR26" s="87">
        <v>2</v>
      </c>
      <c r="CS26" s="87">
        <v>2</v>
      </c>
      <c r="CT26" s="87">
        <v>0</v>
      </c>
      <c r="CU26" s="75">
        <f t="shared" si="27"/>
        <v>17</v>
      </c>
      <c r="CV26" s="76">
        <f t="shared" si="28"/>
        <v>94.444444444444443</v>
      </c>
      <c r="CW26" s="76">
        <f t="shared" si="29"/>
        <v>33.333333333333329</v>
      </c>
      <c r="CX26" s="76">
        <f t="shared" si="30"/>
        <v>2.8333333333333335</v>
      </c>
      <c r="CY26" s="88" t="s">
        <v>97</v>
      </c>
      <c r="CZ26" s="88" t="s">
        <v>129</v>
      </c>
      <c r="DA26" s="88" t="s">
        <v>169</v>
      </c>
      <c r="DB26" s="77">
        <f t="shared" si="31"/>
        <v>0</v>
      </c>
      <c r="DC26" s="88">
        <v>0</v>
      </c>
      <c r="DD26" s="88">
        <v>0</v>
      </c>
      <c r="DE26" s="88">
        <v>0</v>
      </c>
      <c r="DF26" s="88">
        <v>0</v>
      </c>
      <c r="DG26" s="88">
        <v>0</v>
      </c>
      <c r="DH26" s="88">
        <v>0</v>
      </c>
      <c r="DI26" s="88">
        <v>0</v>
      </c>
      <c r="DJ26" s="88">
        <f t="shared" si="32"/>
        <v>0</v>
      </c>
      <c r="DK26" s="78">
        <f t="shared" si="33"/>
        <v>0</v>
      </c>
      <c r="DL26" s="78">
        <f t="shared" si="34"/>
        <v>0</v>
      </c>
      <c r="DM26" s="77" t="str">
        <f t="shared" si="35"/>
        <v/>
      </c>
      <c r="DN26" s="89" t="s">
        <v>97</v>
      </c>
      <c r="DO26" s="89" t="s">
        <v>129</v>
      </c>
      <c r="DP26" s="89" t="s">
        <v>169</v>
      </c>
      <c r="DQ26" s="79">
        <f t="shared" si="36"/>
        <v>3</v>
      </c>
      <c r="DR26" s="89">
        <v>1</v>
      </c>
      <c r="DS26" s="89">
        <v>1</v>
      </c>
      <c r="DT26" s="89">
        <v>0</v>
      </c>
      <c r="DU26" s="89">
        <v>0</v>
      </c>
      <c r="DV26" s="89">
        <v>1</v>
      </c>
      <c r="DW26" s="89">
        <v>0</v>
      </c>
      <c r="DX26" s="89">
        <v>0</v>
      </c>
      <c r="DY26" s="89">
        <f t="shared" si="37"/>
        <v>2</v>
      </c>
      <c r="DZ26" s="80">
        <f t="shared" si="38"/>
        <v>4.2553191489361701</v>
      </c>
      <c r="EA26" s="80">
        <f t="shared" si="39"/>
        <v>62.5</v>
      </c>
      <c r="EB26" s="80">
        <f t="shared" si="40"/>
        <v>6.8085106382978725E-2</v>
      </c>
    </row>
    <row r="27" spans="1:132" x14ac:dyDescent="0.3">
      <c r="A27" s="81" t="s">
        <v>121</v>
      </c>
      <c r="B27" s="81" t="s">
        <v>148</v>
      </c>
      <c r="C27" s="81" t="s">
        <v>170</v>
      </c>
      <c r="D27" s="62">
        <f t="shared" si="6"/>
        <v>14216</v>
      </c>
      <c r="E27" s="82">
        <v>8122</v>
      </c>
      <c r="F27" s="82">
        <v>3678</v>
      </c>
      <c r="G27" s="82">
        <v>1639</v>
      </c>
      <c r="H27" s="82">
        <v>715</v>
      </c>
      <c r="I27" s="62" t="s">
        <v>100</v>
      </c>
      <c r="J27" s="82">
        <v>62</v>
      </c>
      <c r="K27" s="62" t="s">
        <v>100</v>
      </c>
      <c r="L27" s="62">
        <f t="shared" si="0"/>
        <v>6094</v>
      </c>
      <c r="M27" s="83" t="s">
        <v>121</v>
      </c>
      <c r="N27" s="83" t="s">
        <v>148</v>
      </c>
      <c r="O27" s="83" t="s">
        <v>171</v>
      </c>
      <c r="P27" s="63">
        <f t="shared" si="7"/>
        <v>200</v>
      </c>
      <c r="Q27" s="83">
        <v>61</v>
      </c>
      <c r="R27" s="83">
        <v>104</v>
      </c>
      <c r="S27" s="83">
        <v>14</v>
      </c>
      <c r="T27" s="83">
        <v>2</v>
      </c>
      <c r="U27" s="83">
        <v>0</v>
      </c>
      <c r="V27" s="83">
        <v>0</v>
      </c>
      <c r="W27" s="83">
        <v>19</v>
      </c>
      <c r="X27" s="83">
        <f t="shared" si="1"/>
        <v>139</v>
      </c>
      <c r="Y27" s="64">
        <f t="shared" si="8"/>
        <v>22.80932064325566</v>
      </c>
      <c r="Z27" s="64">
        <f t="shared" si="9"/>
        <v>7.510465402610194</v>
      </c>
      <c r="AA27" s="64">
        <f t="shared" si="10"/>
        <v>3.0370049551561062</v>
      </c>
      <c r="AB27" s="84" t="s">
        <v>121</v>
      </c>
      <c r="AC27" s="84" t="s">
        <v>148</v>
      </c>
      <c r="AD27" s="84" t="s">
        <v>171</v>
      </c>
      <c r="AE27" s="65">
        <f t="shared" si="11"/>
        <v>84</v>
      </c>
      <c r="AF27" s="84">
        <v>34</v>
      </c>
      <c r="AG27" s="84">
        <v>40</v>
      </c>
      <c r="AH27" s="84">
        <v>7</v>
      </c>
      <c r="AI27" s="84">
        <v>1</v>
      </c>
      <c r="AJ27" s="84">
        <v>0</v>
      </c>
      <c r="AK27" s="84">
        <v>0</v>
      </c>
      <c r="AL27" s="84">
        <v>2</v>
      </c>
      <c r="AM27" s="84">
        <f t="shared" si="2"/>
        <v>50</v>
      </c>
      <c r="AN27" s="66">
        <f t="shared" si="12"/>
        <v>35.97122302158273</v>
      </c>
      <c r="AO27" s="66">
        <f t="shared" si="13"/>
        <v>55.737704918032783</v>
      </c>
      <c r="AP27" s="66">
        <f t="shared" si="14"/>
        <v>0.64536606009310193</v>
      </c>
      <c r="AQ27" s="85" t="s">
        <v>121</v>
      </c>
      <c r="AR27" s="85" t="s">
        <v>148</v>
      </c>
      <c r="AS27" s="85" t="s">
        <v>171</v>
      </c>
      <c r="AT27" s="67">
        <f>SUM('[1]2020-21 RRI Detail Ages 16-17'!AT27,'[1]2020-21 RRI Detail Ages 6-15'!AT27)</f>
        <v>13</v>
      </c>
      <c r="AU27" s="67">
        <f>SUM('[1]2020-21 RRI Detail Ages 16-17'!AU27,'[1]2020-21 RRI Detail Ages 6-15'!AU27)</f>
        <v>5</v>
      </c>
      <c r="AV27" s="67">
        <f>SUM('[1]2020-21 RRI Detail Ages 16-17'!AV27,'[1]2020-21 RRI Detail Ages 6-15'!AV27)</f>
        <v>7</v>
      </c>
      <c r="AW27" s="67">
        <f>SUM('[1]2020-21 RRI Detail Ages 16-17'!AW27,'[1]2020-21 RRI Detail Ages 6-15'!AW27)</f>
        <v>0</v>
      </c>
      <c r="AX27" s="67">
        <f>SUM('[1]2020-21 RRI Detail Ages 16-17'!AX27,'[1]2020-21 RRI Detail Ages 6-15'!AX27)</f>
        <v>0</v>
      </c>
      <c r="AY27" s="67">
        <f>SUM('[1]2020-21 RRI Detail Ages 16-17'!AY27,'[1]2020-21 RRI Detail Ages 6-15'!AY27)</f>
        <v>0</v>
      </c>
      <c r="AZ27" s="67">
        <f>SUM('[1]2020-21 RRI Detail Ages 16-17'!AZ27,'[1]2020-21 RRI Detail Ages 6-15'!AZ27)</f>
        <v>0</v>
      </c>
      <c r="BA27" s="67">
        <f>SUM('[1]2020-21 RRI Detail Ages 16-17'!BA27,'[1]2020-21 RRI Detail Ages 6-15'!BA27)</f>
        <v>1</v>
      </c>
      <c r="BB27" s="85">
        <f t="shared" si="3"/>
        <v>8</v>
      </c>
      <c r="BC27" s="68">
        <f t="shared" si="15"/>
        <v>5.755395683453238</v>
      </c>
      <c r="BD27" s="68">
        <f t="shared" si="16"/>
        <v>8.1967213114754092</v>
      </c>
      <c r="BE27" s="68">
        <f t="shared" si="17"/>
        <v>0.70215827338129511</v>
      </c>
      <c r="BF27" s="86" t="s">
        <v>121</v>
      </c>
      <c r="BG27" s="86" t="s">
        <v>148</v>
      </c>
      <c r="BH27" s="86" t="s">
        <v>171</v>
      </c>
      <c r="BI27" s="69">
        <f t="shared" si="18"/>
        <v>125</v>
      </c>
      <c r="BJ27" s="86">
        <v>25</v>
      </c>
      <c r="BK27" s="86">
        <v>76</v>
      </c>
      <c r="BL27" s="86">
        <v>7</v>
      </c>
      <c r="BM27" s="86">
        <v>0</v>
      </c>
      <c r="BN27" s="86">
        <v>0</v>
      </c>
      <c r="BO27" s="86">
        <v>0</v>
      </c>
      <c r="BP27" s="86">
        <v>17</v>
      </c>
      <c r="BQ27" s="86">
        <f t="shared" si="4"/>
        <v>100</v>
      </c>
      <c r="BR27" s="70">
        <f t="shared" si="19"/>
        <v>71.942446043165461</v>
      </c>
      <c r="BS27" s="70">
        <f t="shared" si="20"/>
        <v>40.983606557377051</v>
      </c>
      <c r="BT27" s="70">
        <f t="shared" si="21"/>
        <v>1.7553956834532372</v>
      </c>
      <c r="BU27" s="71" t="s">
        <v>125</v>
      </c>
      <c r="BV27" s="71">
        <v>3</v>
      </c>
      <c r="BW27" s="71" t="s">
        <v>171</v>
      </c>
      <c r="BX27" s="72">
        <f t="shared" si="22"/>
        <v>113</v>
      </c>
      <c r="BY27" s="72">
        <v>34</v>
      </c>
      <c r="BZ27" s="72">
        <v>56</v>
      </c>
      <c r="CA27" s="72">
        <v>7</v>
      </c>
      <c r="CB27" s="72">
        <v>0</v>
      </c>
      <c r="CC27" s="72">
        <v>0</v>
      </c>
      <c r="CD27" s="72">
        <v>0</v>
      </c>
      <c r="CE27" s="72">
        <v>16</v>
      </c>
      <c r="CF27" s="72">
        <f t="shared" si="5"/>
        <v>79</v>
      </c>
      <c r="CG27" s="73">
        <f t="shared" si="23"/>
        <v>79</v>
      </c>
      <c r="CH27" s="73">
        <f t="shared" si="24"/>
        <v>136</v>
      </c>
      <c r="CI27" s="74">
        <f t="shared" si="25"/>
        <v>0.58088235294117652</v>
      </c>
      <c r="CJ27" s="87" t="s">
        <v>121</v>
      </c>
      <c r="CK27" s="87" t="s">
        <v>148</v>
      </c>
      <c r="CL27" s="87" t="s">
        <v>171</v>
      </c>
      <c r="CM27" s="75">
        <f t="shared" si="26"/>
        <v>81</v>
      </c>
      <c r="CN27" s="87">
        <v>17</v>
      </c>
      <c r="CO27" s="87">
        <v>46</v>
      </c>
      <c r="CP27" s="87">
        <v>7</v>
      </c>
      <c r="CQ27" s="87">
        <v>0</v>
      </c>
      <c r="CR27" s="87">
        <v>0</v>
      </c>
      <c r="CS27" s="87">
        <v>0</v>
      </c>
      <c r="CT27" s="87">
        <v>11</v>
      </c>
      <c r="CU27" s="75">
        <f t="shared" si="27"/>
        <v>64</v>
      </c>
      <c r="CV27" s="76">
        <f t="shared" si="28"/>
        <v>81.012658227848107</v>
      </c>
      <c r="CW27" s="76">
        <f t="shared" si="29"/>
        <v>50</v>
      </c>
      <c r="CX27" s="76">
        <f t="shared" si="30"/>
        <v>1.6202531645569622</v>
      </c>
      <c r="CY27" s="88" t="s">
        <v>121</v>
      </c>
      <c r="CZ27" s="88" t="s">
        <v>148</v>
      </c>
      <c r="DA27" s="88" t="s">
        <v>171</v>
      </c>
      <c r="DB27" s="77">
        <f t="shared" si="31"/>
        <v>4</v>
      </c>
      <c r="DC27" s="88">
        <v>1</v>
      </c>
      <c r="DD27" s="88">
        <v>2</v>
      </c>
      <c r="DE27" s="88">
        <v>0</v>
      </c>
      <c r="DF27" s="88">
        <v>0</v>
      </c>
      <c r="DG27" s="88">
        <v>0</v>
      </c>
      <c r="DH27" s="88">
        <v>0</v>
      </c>
      <c r="DI27" s="88">
        <v>1</v>
      </c>
      <c r="DJ27" s="88">
        <f t="shared" si="32"/>
        <v>3</v>
      </c>
      <c r="DK27" s="78">
        <f t="shared" si="33"/>
        <v>3.79746835443038</v>
      </c>
      <c r="DL27" s="78">
        <f t="shared" si="34"/>
        <v>2.9411764705882351</v>
      </c>
      <c r="DM27" s="78">
        <f t="shared" si="35"/>
        <v>1.2911392405063293</v>
      </c>
      <c r="DN27" s="89" t="s">
        <v>121</v>
      </c>
      <c r="DO27" s="89" t="s">
        <v>148</v>
      </c>
      <c r="DP27" s="89" t="s">
        <v>171</v>
      </c>
      <c r="DQ27" s="79">
        <f t="shared" si="36"/>
        <v>0</v>
      </c>
      <c r="DR27" s="89">
        <v>0</v>
      </c>
      <c r="DS27" s="89">
        <v>0</v>
      </c>
      <c r="DT27" s="89">
        <v>0</v>
      </c>
      <c r="DU27" s="89">
        <v>0</v>
      </c>
      <c r="DV27" s="89">
        <v>0</v>
      </c>
      <c r="DW27" s="89">
        <v>0</v>
      </c>
      <c r="DX27" s="89">
        <v>0</v>
      </c>
      <c r="DY27" s="89">
        <f t="shared" si="37"/>
        <v>0</v>
      </c>
      <c r="DZ27" s="80">
        <f t="shared" si="38"/>
        <v>0</v>
      </c>
      <c r="EA27" s="80">
        <f t="shared" si="39"/>
        <v>0</v>
      </c>
      <c r="EB27" s="80" t="str">
        <f t="shared" si="40"/>
        <v/>
      </c>
    </row>
    <row r="28" spans="1:132" x14ac:dyDescent="0.3">
      <c r="A28" s="81" t="s">
        <v>97</v>
      </c>
      <c r="B28" s="81" t="s">
        <v>172</v>
      </c>
      <c r="C28" s="81" t="s">
        <v>173</v>
      </c>
      <c r="D28" s="62">
        <f t="shared" si="6"/>
        <v>52687</v>
      </c>
      <c r="E28" s="82">
        <v>19424</v>
      </c>
      <c r="F28" s="82">
        <v>22704</v>
      </c>
      <c r="G28" s="82">
        <v>8037</v>
      </c>
      <c r="H28" s="82">
        <v>1609</v>
      </c>
      <c r="I28" s="62" t="s">
        <v>100</v>
      </c>
      <c r="J28" s="82">
        <v>913</v>
      </c>
      <c r="K28" s="62" t="s">
        <v>100</v>
      </c>
      <c r="L28" s="62">
        <f t="shared" si="0"/>
        <v>33263</v>
      </c>
      <c r="M28" s="83" t="s">
        <v>97</v>
      </c>
      <c r="N28" s="83" t="s">
        <v>172</v>
      </c>
      <c r="O28" s="83" t="s">
        <v>174</v>
      </c>
      <c r="P28" s="63">
        <f t="shared" si="7"/>
        <v>1016</v>
      </c>
      <c r="Q28" s="83">
        <v>181</v>
      </c>
      <c r="R28" s="83">
        <v>781</v>
      </c>
      <c r="S28" s="83">
        <v>24</v>
      </c>
      <c r="T28" s="83">
        <v>0</v>
      </c>
      <c r="U28" s="83">
        <v>0</v>
      </c>
      <c r="V28" s="83">
        <v>3</v>
      </c>
      <c r="W28" s="83">
        <v>27</v>
      </c>
      <c r="X28" s="83">
        <f t="shared" si="1"/>
        <v>835</v>
      </c>
      <c r="Y28" s="64">
        <f t="shared" si="8"/>
        <v>25.102967260920543</v>
      </c>
      <c r="Z28" s="64">
        <f t="shared" si="9"/>
        <v>9.3183690280065896</v>
      </c>
      <c r="AA28" s="64">
        <f t="shared" si="10"/>
        <v>2.6939228512492854</v>
      </c>
      <c r="AB28" s="84" t="s">
        <v>97</v>
      </c>
      <c r="AC28" s="84" t="s">
        <v>172</v>
      </c>
      <c r="AD28" s="84" t="s">
        <v>174</v>
      </c>
      <c r="AE28" s="65">
        <f t="shared" si="11"/>
        <v>221</v>
      </c>
      <c r="AF28" s="84">
        <v>44</v>
      </c>
      <c r="AG28" s="84">
        <v>157</v>
      </c>
      <c r="AH28" s="84">
        <v>9</v>
      </c>
      <c r="AI28" s="84">
        <v>0</v>
      </c>
      <c r="AJ28" s="84">
        <v>1</v>
      </c>
      <c r="AK28" s="84">
        <v>0</v>
      </c>
      <c r="AL28" s="84">
        <v>10</v>
      </c>
      <c r="AM28" s="84">
        <f t="shared" si="2"/>
        <v>177</v>
      </c>
      <c r="AN28" s="66">
        <f t="shared" si="12"/>
        <v>21.19760479041916</v>
      </c>
      <c r="AO28" s="66">
        <f t="shared" si="13"/>
        <v>24.30939226519337</v>
      </c>
      <c r="AP28" s="66">
        <f t="shared" si="14"/>
        <v>0.87199237887860637</v>
      </c>
      <c r="AQ28" s="85" t="s">
        <v>97</v>
      </c>
      <c r="AR28" s="85" t="s">
        <v>172</v>
      </c>
      <c r="AS28" s="85" t="s">
        <v>174</v>
      </c>
      <c r="AT28" s="67">
        <f>SUM('[1]2020-21 RRI Detail Ages 16-17'!AT28,'[1]2020-21 RRI Detail Ages 6-15'!AT28)</f>
        <v>158</v>
      </c>
      <c r="AU28" s="67">
        <f>SUM('[1]2020-21 RRI Detail Ages 16-17'!AU28,'[1]2020-21 RRI Detail Ages 6-15'!AU28)</f>
        <v>23</v>
      </c>
      <c r="AV28" s="67">
        <f>SUM('[1]2020-21 RRI Detail Ages 16-17'!AV28,'[1]2020-21 RRI Detail Ages 6-15'!AV28)</f>
        <v>127</v>
      </c>
      <c r="AW28" s="67">
        <f>SUM('[1]2020-21 RRI Detail Ages 16-17'!AW28,'[1]2020-21 RRI Detail Ages 6-15'!AW28)</f>
        <v>4</v>
      </c>
      <c r="AX28" s="67">
        <f>SUM('[1]2020-21 RRI Detail Ages 16-17'!AX28,'[1]2020-21 RRI Detail Ages 6-15'!AX28)</f>
        <v>0</v>
      </c>
      <c r="AY28" s="67">
        <f>SUM('[1]2020-21 RRI Detail Ages 16-17'!AY28,'[1]2020-21 RRI Detail Ages 6-15'!AY28)</f>
        <v>0</v>
      </c>
      <c r="AZ28" s="67">
        <f>SUM('[1]2020-21 RRI Detail Ages 16-17'!AZ28,'[1]2020-21 RRI Detail Ages 6-15'!AZ28)</f>
        <v>0</v>
      </c>
      <c r="BA28" s="67">
        <f>SUM('[1]2020-21 RRI Detail Ages 16-17'!BA28,'[1]2020-21 RRI Detail Ages 6-15'!BA28)</f>
        <v>4</v>
      </c>
      <c r="BB28" s="85">
        <f t="shared" si="3"/>
        <v>135</v>
      </c>
      <c r="BC28" s="68">
        <f t="shared" si="15"/>
        <v>16.167664670658681</v>
      </c>
      <c r="BD28" s="68">
        <f t="shared" si="16"/>
        <v>12.707182320441991</v>
      </c>
      <c r="BE28" s="68">
        <f t="shared" si="17"/>
        <v>1.2723249153866178</v>
      </c>
      <c r="BF28" s="86" t="s">
        <v>97</v>
      </c>
      <c r="BG28" s="86" t="s">
        <v>172</v>
      </c>
      <c r="BH28" s="86" t="s">
        <v>174</v>
      </c>
      <c r="BI28" s="69">
        <f t="shared" si="18"/>
        <v>879</v>
      </c>
      <c r="BJ28" s="86">
        <v>137</v>
      </c>
      <c r="BK28" s="86">
        <v>716</v>
      </c>
      <c r="BL28" s="86">
        <v>6</v>
      </c>
      <c r="BM28" s="86">
        <v>0</v>
      </c>
      <c r="BN28" s="86">
        <v>0</v>
      </c>
      <c r="BO28" s="86">
        <v>3</v>
      </c>
      <c r="BP28" s="86">
        <v>17</v>
      </c>
      <c r="BQ28" s="86">
        <f t="shared" si="4"/>
        <v>742</v>
      </c>
      <c r="BR28" s="70">
        <f t="shared" si="19"/>
        <v>88.862275449101801</v>
      </c>
      <c r="BS28" s="70">
        <f t="shared" si="20"/>
        <v>75.690607734806619</v>
      </c>
      <c r="BT28" s="70">
        <f t="shared" si="21"/>
        <v>1.1740198435246298</v>
      </c>
      <c r="BU28" s="71" t="s">
        <v>102</v>
      </c>
      <c r="BV28" s="71">
        <v>12</v>
      </c>
      <c r="BW28" s="71" t="s">
        <v>174</v>
      </c>
      <c r="BX28" s="72">
        <f t="shared" si="22"/>
        <v>225</v>
      </c>
      <c r="BY28" s="72">
        <v>39</v>
      </c>
      <c r="BZ28" s="72">
        <v>176</v>
      </c>
      <c r="CA28" s="72">
        <v>7</v>
      </c>
      <c r="CB28" s="72">
        <v>0</v>
      </c>
      <c r="CC28" s="72">
        <v>0</v>
      </c>
      <c r="CD28" s="72">
        <v>1</v>
      </c>
      <c r="CE28" s="72">
        <v>2</v>
      </c>
      <c r="CF28" s="72">
        <f t="shared" si="5"/>
        <v>186</v>
      </c>
      <c r="CG28" s="73">
        <f t="shared" si="23"/>
        <v>25.067385444743934</v>
      </c>
      <c r="CH28" s="73">
        <f t="shared" si="24"/>
        <v>28.467153284671532</v>
      </c>
      <c r="CI28" s="74">
        <f t="shared" si="25"/>
        <v>0.88057225793074845</v>
      </c>
      <c r="CJ28" s="87" t="s">
        <v>97</v>
      </c>
      <c r="CK28" s="87" t="s">
        <v>172</v>
      </c>
      <c r="CL28" s="87" t="s">
        <v>174</v>
      </c>
      <c r="CM28" s="75">
        <f t="shared" si="26"/>
        <v>215</v>
      </c>
      <c r="CN28" s="87">
        <v>37</v>
      </c>
      <c r="CO28" s="87">
        <v>166</v>
      </c>
      <c r="CP28" s="87">
        <v>4</v>
      </c>
      <c r="CQ28" s="87">
        <v>0</v>
      </c>
      <c r="CR28" s="87">
        <v>0</v>
      </c>
      <c r="CS28" s="87">
        <v>3</v>
      </c>
      <c r="CT28" s="87">
        <v>5</v>
      </c>
      <c r="CU28" s="75">
        <f t="shared" si="27"/>
        <v>178</v>
      </c>
      <c r="CV28" s="76">
        <f t="shared" si="28"/>
        <v>95.6989247311828</v>
      </c>
      <c r="CW28" s="76">
        <f t="shared" si="29"/>
        <v>94.871794871794862</v>
      </c>
      <c r="CX28" s="76">
        <f t="shared" si="30"/>
        <v>1.0087183958151702</v>
      </c>
      <c r="CY28" s="88" t="s">
        <v>97</v>
      </c>
      <c r="CZ28" s="88" t="s">
        <v>172</v>
      </c>
      <c r="DA28" s="88" t="s">
        <v>174</v>
      </c>
      <c r="DB28" s="77">
        <f t="shared" si="31"/>
        <v>9</v>
      </c>
      <c r="DC28" s="88">
        <v>1</v>
      </c>
      <c r="DD28" s="88">
        <v>7</v>
      </c>
      <c r="DE28" s="88">
        <v>0</v>
      </c>
      <c r="DF28" s="88">
        <v>0</v>
      </c>
      <c r="DG28" s="88">
        <v>0</v>
      </c>
      <c r="DH28" s="88">
        <v>0</v>
      </c>
      <c r="DI28" s="88">
        <v>1</v>
      </c>
      <c r="DJ28" s="88">
        <f t="shared" si="32"/>
        <v>8</v>
      </c>
      <c r="DK28" s="78">
        <f t="shared" si="33"/>
        <v>4.3010752688172049</v>
      </c>
      <c r="DL28" s="78">
        <f t="shared" si="34"/>
        <v>2.5641025641025639</v>
      </c>
      <c r="DM28" s="78">
        <f t="shared" si="35"/>
        <v>1.67741935483871</v>
      </c>
      <c r="DN28" s="89" t="s">
        <v>97</v>
      </c>
      <c r="DO28" s="89" t="s">
        <v>172</v>
      </c>
      <c r="DP28" s="89" t="s">
        <v>174</v>
      </c>
      <c r="DQ28" s="79">
        <f t="shared" si="36"/>
        <v>19</v>
      </c>
      <c r="DR28" s="89">
        <v>3</v>
      </c>
      <c r="DS28" s="89">
        <v>13</v>
      </c>
      <c r="DT28" s="89">
        <v>0</v>
      </c>
      <c r="DU28" s="89">
        <v>0</v>
      </c>
      <c r="DV28" s="89">
        <v>0</v>
      </c>
      <c r="DW28" s="89">
        <v>0</v>
      </c>
      <c r="DX28" s="89">
        <v>3</v>
      </c>
      <c r="DY28" s="89">
        <f t="shared" si="37"/>
        <v>16</v>
      </c>
      <c r="DZ28" s="80">
        <f t="shared" si="38"/>
        <v>2.1563342318059302</v>
      </c>
      <c r="EA28" s="80">
        <f t="shared" si="39"/>
        <v>21.897810218978105</v>
      </c>
      <c r="EB28" s="80">
        <f t="shared" si="40"/>
        <v>9.8472596585804137E-2</v>
      </c>
    </row>
    <row r="29" spans="1:132" x14ac:dyDescent="0.3">
      <c r="A29" s="81" t="s">
        <v>121</v>
      </c>
      <c r="B29" s="81" t="s">
        <v>145</v>
      </c>
      <c r="C29" s="81" t="s">
        <v>175</v>
      </c>
      <c r="D29" s="62">
        <f t="shared" si="6"/>
        <v>4208</v>
      </c>
      <c r="E29" s="82">
        <v>3556</v>
      </c>
      <c r="F29" s="82">
        <v>261</v>
      </c>
      <c r="G29" s="82">
        <v>317</v>
      </c>
      <c r="H29" s="82">
        <v>59</v>
      </c>
      <c r="I29" s="62" t="s">
        <v>100</v>
      </c>
      <c r="J29" s="82">
        <v>15</v>
      </c>
      <c r="K29" s="62" t="s">
        <v>100</v>
      </c>
      <c r="L29" s="62">
        <f t="shared" si="0"/>
        <v>652</v>
      </c>
      <c r="M29" s="83" t="s">
        <v>121</v>
      </c>
      <c r="N29" s="83" t="s">
        <v>145</v>
      </c>
      <c r="O29" s="83" t="s">
        <v>176</v>
      </c>
      <c r="P29" s="63">
        <f t="shared" si="7"/>
        <v>30</v>
      </c>
      <c r="Q29" s="83">
        <v>27</v>
      </c>
      <c r="R29" s="83">
        <v>2</v>
      </c>
      <c r="S29" s="83">
        <v>1</v>
      </c>
      <c r="T29" s="83">
        <v>0</v>
      </c>
      <c r="U29" s="83">
        <v>0</v>
      </c>
      <c r="V29" s="83">
        <v>0</v>
      </c>
      <c r="W29" s="83">
        <v>0</v>
      </c>
      <c r="X29" s="83">
        <f t="shared" si="1"/>
        <v>3</v>
      </c>
      <c r="Y29" s="64">
        <f t="shared" si="8"/>
        <v>4.6012269938650308</v>
      </c>
      <c r="Z29" s="64">
        <f t="shared" si="9"/>
        <v>7.5928008998875134</v>
      </c>
      <c r="AA29" s="64">
        <f t="shared" si="10"/>
        <v>0.60599863667348342</v>
      </c>
      <c r="AB29" s="84" t="s">
        <v>121</v>
      </c>
      <c r="AC29" s="84" t="s">
        <v>145</v>
      </c>
      <c r="AD29" s="84" t="s">
        <v>176</v>
      </c>
      <c r="AE29" s="65">
        <f t="shared" si="11"/>
        <v>19</v>
      </c>
      <c r="AF29" s="84">
        <v>17</v>
      </c>
      <c r="AG29" s="84">
        <v>1</v>
      </c>
      <c r="AH29" s="84">
        <v>1</v>
      </c>
      <c r="AI29" s="84">
        <v>0</v>
      </c>
      <c r="AJ29" s="84">
        <v>0</v>
      </c>
      <c r="AK29" s="84">
        <v>0</v>
      </c>
      <c r="AL29" s="84">
        <v>0</v>
      </c>
      <c r="AM29" s="84">
        <f t="shared" si="2"/>
        <v>2</v>
      </c>
      <c r="AN29" s="66">
        <f t="shared" si="12"/>
        <v>66.666666666666657</v>
      </c>
      <c r="AO29" s="66">
        <f t="shared" si="13"/>
        <v>62.962962962962962</v>
      </c>
      <c r="AP29" s="66">
        <f t="shared" si="14"/>
        <v>1.0588235294117645</v>
      </c>
      <c r="AQ29" s="85" t="s">
        <v>121</v>
      </c>
      <c r="AR29" s="85" t="s">
        <v>145</v>
      </c>
      <c r="AS29" s="85" t="s">
        <v>176</v>
      </c>
      <c r="AT29" s="67">
        <f>SUM('[1]2020-21 RRI Detail Ages 16-17'!AT29,'[1]2020-21 RRI Detail Ages 6-15'!AT29)</f>
        <v>0</v>
      </c>
      <c r="AU29" s="67">
        <f>SUM('[1]2020-21 RRI Detail Ages 16-17'!AU29,'[1]2020-21 RRI Detail Ages 6-15'!AU29)</f>
        <v>0</v>
      </c>
      <c r="AV29" s="67">
        <f>SUM('[1]2020-21 RRI Detail Ages 16-17'!AV29,'[1]2020-21 RRI Detail Ages 6-15'!AV29)</f>
        <v>0</v>
      </c>
      <c r="AW29" s="67">
        <f>SUM('[1]2020-21 RRI Detail Ages 16-17'!AW29,'[1]2020-21 RRI Detail Ages 6-15'!AW29)</f>
        <v>0</v>
      </c>
      <c r="AX29" s="67">
        <f>SUM('[1]2020-21 RRI Detail Ages 16-17'!AX29,'[1]2020-21 RRI Detail Ages 6-15'!AX29)</f>
        <v>0</v>
      </c>
      <c r="AY29" s="67">
        <f>SUM('[1]2020-21 RRI Detail Ages 16-17'!AY29,'[1]2020-21 RRI Detail Ages 6-15'!AY29)</f>
        <v>0</v>
      </c>
      <c r="AZ29" s="67">
        <f>SUM('[1]2020-21 RRI Detail Ages 16-17'!AZ29,'[1]2020-21 RRI Detail Ages 6-15'!AZ29)</f>
        <v>0</v>
      </c>
      <c r="BA29" s="67">
        <f>SUM('[1]2020-21 RRI Detail Ages 16-17'!BA29,'[1]2020-21 RRI Detail Ages 6-15'!BA29)</f>
        <v>0</v>
      </c>
      <c r="BB29" s="85">
        <f t="shared" si="3"/>
        <v>0</v>
      </c>
      <c r="BC29" s="68">
        <f t="shared" si="15"/>
        <v>0</v>
      </c>
      <c r="BD29" s="68">
        <f t="shared" si="16"/>
        <v>0</v>
      </c>
      <c r="BE29" s="68" t="str">
        <f t="shared" si="17"/>
        <v/>
      </c>
      <c r="BF29" s="86" t="s">
        <v>121</v>
      </c>
      <c r="BG29" s="86" t="s">
        <v>145</v>
      </c>
      <c r="BH29" s="86" t="s">
        <v>176</v>
      </c>
      <c r="BI29" s="69">
        <f t="shared" si="18"/>
        <v>15</v>
      </c>
      <c r="BJ29" s="86">
        <v>14</v>
      </c>
      <c r="BK29" s="86">
        <v>1</v>
      </c>
      <c r="BL29" s="86">
        <v>0</v>
      </c>
      <c r="BM29" s="86">
        <v>0</v>
      </c>
      <c r="BN29" s="86">
        <v>0</v>
      </c>
      <c r="BO29" s="86">
        <v>0</v>
      </c>
      <c r="BP29" s="86">
        <v>0</v>
      </c>
      <c r="BQ29" s="86">
        <f t="shared" si="4"/>
        <v>1</v>
      </c>
      <c r="BR29" s="70">
        <f t="shared" si="19"/>
        <v>33.333333333333329</v>
      </c>
      <c r="BS29" s="70">
        <f t="shared" si="20"/>
        <v>51.851851851851848</v>
      </c>
      <c r="BT29" s="70">
        <f t="shared" si="21"/>
        <v>0.64285714285714279</v>
      </c>
      <c r="BU29" s="71" t="s">
        <v>125</v>
      </c>
      <c r="BV29" s="71">
        <v>1</v>
      </c>
      <c r="BW29" s="71" t="s">
        <v>176</v>
      </c>
      <c r="BX29" s="72">
        <f t="shared" si="22"/>
        <v>10</v>
      </c>
      <c r="BY29" s="72">
        <v>10</v>
      </c>
      <c r="BZ29" s="72">
        <v>0</v>
      </c>
      <c r="CA29" s="72">
        <v>0</v>
      </c>
      <c r="CB29" s="72">
        <v>0</v>
      </c>
      <c r="CC29" s="72">
        <v>0</v>
      </c>
      <c r="CD29" s="72">
        <v>0</v>
      </c>
      <c r="CE29" s="72">
        <v>0</v>
      </c>
      <c r="CF29" s="72">
        <f t="shared" si="5"/>
        <v>0</v>
      </c>
      <c r="CG29" s="73">
        <f t="shared" si="23"/>
        <v>0</v>
      </c>
      <c r="CH29" s="73">
        <f t="shared" si="24"/>
        <v>71.428571428571431</v>
      </c>
      <c r="CI29" s="74">
        <f t="shared" si="25"/>
        <v>0</v>
      </c>
      <c r="CJ29" s="87" t="s">
        <v>121</v>
      </c>
      <c r="CK29" s="87" t="s">
        <v>145</v>
      </c>
      <c r="CL29" s="87" t="s">
        <v>176</v>
      </c>
      <c r="CM29" s="75">
        <f t="shared" si="26"/>
        <v>10</v>
      </c>
      <c r="CN29" s="87">
        <v>10</v>
      </c>
      <c r="CO29" s="87">
        <v>0</v>
      </c>
      <c r="CP29" s="87">
        <v>0</v>
      </c>
      <c r="CQ29" s="87">
        <v>0</v>
      </c>
      <c r="CR29" s="87">
        <v>0</v>
      </c>
      <c r="CS29" s="87">
        <v>0</v>
      </c>
      <c r="CT29" s="87">
        <v>0</v>
      </c>
      <c r="CU29" s="75">
        <f t="shared" si="27"/>
        <v>0</v>
      </c>
      <c r="CV29" s="76" t="str">
        <f t="shared" si="28"/>
        <v/>
      </c>
      <c r="CW29" s="76">
        <f t="shared" si="29"/>
        <v>100</v>
      </c>
      <c r="CX29" s="76" t="str">
        <f t="shared" si="30"/>
        <v/>
      </c>
      <c r="CY29" s="88" t="s">
        <v>121</v>
      </c>
      <c r="CZ29" s="88" t="s">
        <v>145</v>
      </c>
      <c r="DA29" s="88" t="s">
        <v>176</v>
      </c>
      <c r="DB29" s="77">
        <f t="shared" si="31"/>
        <v>0</v>
      </c>
      <c r="DC29" s="88">
        <v>0</v>
      </c>
      <c r="DD29" s="88">
        <v>0</v>
      </c>
      <c r="DE29" s="88">
        <v>0</v>
      </c>
      <c r="DF29" s="88">
        <v>0</v>
      </c>
      <c r="DG29" s="88">
        <v>0</v>
      </c>
      <c r="DH29" s="88">
        <v>0</v>
      </c>
      <c r="DI29" s="88">
        <v>0</v>
      </c>
      <c r="DJ29" s="88">
        <f t="shared" si="32"/>
        <v>0</v>
      </c>
      <c r="DK29" s="78" t="str">
        <f t="shared" si="33"/>
        <v/>
      </c>
      <c r="DL29" s="78">
        <f t="shared" si="34"/>
        <v>0</v>
      </c>
      <c r="DM29" s="77" t="str">
        <f t="shared" si="35"/>
        <v/>
      </c>
      <c r="DN29" s="89" t="s">
        <v>121</v>
      </c>
      <c r="DO29" s="89" t="s">
        <v>145</v>
      </c>
      <c r="DP29" s="89" t="s">
        <v>176</v>
      </c>
      <c r="DQ29" s="79">
        <f t="shared" si="36"/>
        <v>0</v>
      </c>
      <c r="DR29" s="89">
        <v>0</v>
      </c>
      <c r="DS29" s="89">
        <v>0</v>
      </c>
      <c r="DT29" s="89">
        <v>0</v>
      </c>
      <c r="DU29" s="89">
        <v>0</v>
      </c>
      <c r="DV29" s="89">
        <v>0</v>
      </c>
      <c r="DW29" s="89">
        <v>0</v>
      </c>
      <c r="DX29" s="89">
        <v>0</v>
      </c>
      <c r="DY29" s="89">
        <f t="shared" si="37"/>
        <v>0</v>
      </c>
      <c r="DZ29" s="80">
        <f t="shared" si="38"/>
        <v>0</v>
      </c>
      <c r="EA29" s="80">
        <f t="shared" si="39"/>
        <v>0</v>
      </c>
      <c r="EB29" s="80" t="str">
        <f t="shared" si="40"/>
        <v/>
      </c>
    </row>
    <row r="30" spans="1:132" x14ac:dyDescent="0.3">
      <c r="A30" s="81" t="s">
        <v>121</v>
      </c>
      <c r="B30" s="81" t="s">
        <v>145</v>
      </c>
      <c r="C30" s="81" t="s">
        <v>177</v>
      </c>
      <c r="D30" s="62">
        <f t="shared" si="6"/>
        <v>4921</v>
      </c>
      <c r="E30" s="82">
        <v>3889</v>
      </c>
      <c r="F30" s="82">
        <v>214</v>
      </c>
      <c r="G30" s="82">
        <v>770</v>
      </c>
      <c r="H30" s="82">
        <v>39</v>
      </c>
      <c r="I30" s="62" t="s">
        <v>100</v>
      </c>
      <c r="J30" s="82">
        <v>9</v>
      </c>
      <c r="K30" s="62" t="s">
        <v>100</v>
      </c>
      <c r="L30" s="62">
        <f t="shared" si="0"/>
        <v>1032</v>
      </c>
      <c r="M30" s="83" t="s">
        <v>121</v>
      </c>
      <c r="N30" s="83" t="s">
        <v>145</v>
      </c>
      <c r="O30" s="83" t="s">
        <v>178</v>
      </c>
      <c r="P30" s="63">
        <f t="shared" si="7"/>
        <v>112</v>
      </c>
      <c r="Q30" s="83">
        <v>103</v>
      </c>
      <c r="R30" s="83">
        <v>1</v>
      </c>
      <c r="S30" s="83">
        <v>6</v>
      </c>
      <c r="T30" s="83">
        <v>0</v>
      </c>
      <c r="U30" s="83">
        <v>0</v>
      </c>
      <c r="V30" s="83">
        <v>0</v>
      </c>
      <c r="W30" s="83">
        <v>2</v>
      </c>
      <c r="X30" s="83">
        <f t="shared" si="1"/>
        <v>9</v>
      </c>
      <c r="Y30" s="64">
        <f t="shared" si="8"/>
        <v>8.720930232558139</v>
      </c>
      <c r="Z30" s="64">
        <f t="shared" si="9"/>
        <v>26.484957572640781</v>
      </c>
      <c r="AA30" s="64">
        <f t="shared" si="10"/>
        <v>0.32927861819823889</v>
      </c>
      <c r="AB30" s="84" t="s">
        <v>121</v>
      </c>
      <c r="AC30" s="84" t="s">
        <v>145</v>
      </c>
      <c r="AD30" s="84" t="s">
        <v>178</v>
      </c>
      <c r="AE30" s="65">
        <f t="shared" si="11"/>
        <v>56</v>
      </c>
      <c r="AF30" s="84">
        <v>51</v>
      </c>
      <c r="AG30" s="84">
        <v>1</v>
      </c>
      <c r="AH30" s="84">
        <v>2</v>
      </c>
      <c r="AI30" s="84">
        <v>0</v>
      </c>
      <c r="AJ30" s="84">
        <v>0</v>
      </c>
      <c r="AK30" s="84">
        <v>0</v>
      </c>
      <c r="AL30" s="84">
        <v>2</v>
      </c>
      <c r="AM30" s="84">
        <f t="shared" si="2"/>
        <v>5</v>
      </c>
      <c r="AN30" s="66">
        <f t="shared" si="12"/>
        <v>55.555555555555557</v>
      </c>
      <c r="AO30" s="66">
        <f t="shared" si="13"/>
        <v>49.514563106796118</v>
      </c>
      <c r="AP30" s="66">
        <f t="shared" si="14"/>
        <v>1.122004357298475</v>
      </c>
      <c r="AQ30" s="85" t="s">
        <v>121</v>
      </c>
      <c r="AR30" s="85" t="s">
        <v>145</v>
      </c>
      <c r="AS30" s="85" t="s">
        <v>178</v>
      </c>
      <c r="AT30" s="67">
        <f>SUM('[1]2020-21 RRI Detail Ages 16-17'!AT30,'[1]2020-21 RRI Detail Ages 6-15'!AT30)</f>
        <v>0</v>
      </c>
      <c r="AU30" s="67">
        <f>SUM('[1]2020-21 RRI Detail Ages 16-17'!AU30,'[1]2020-21 RRI Detail Ages 6-15'!AU30)</f>
        <v>0</v>
      </c>
      <c r="AV30" s="67">
        <f>SUM('[1]2020-21 RRI Detail Ages 16-17'!AV30,'[1]2020-21 RRI Detail Ages 6-15'!AV30)</f>
        <v>0</v>
      </c>
      <c r="AW30" s="67">
        <f>SUM('[1]2020-21 RRI Detail Ages 16-17'!AW30,'[1]2020-21 RRI Detail Ages 6-15'!AW30)</f>
        <v>0</v>
      </c>
      <c r="AX30" s="67">
        <f>SUM('[1]2020-21 RRI Detail Ages 16-17'!AX30,'[1]2020-21 RRI Detail Ages 6-15'!AX30)</f>
        <v>0</v>
      </c>
      <c r="AY30" s="67">
        <f>SUM('[1]2020-21 RRI Detail Ages 16-17'!AY30,'[1]2020-21 RRI Detail Ages 6-15'!AY30)</f>
        <v>0</v>
      </c>
      <c r="AZ30" s="67">
        <f>SUM('[1]2020-21 RRI Detail Ages 16-17'!AZ30,'[1]2020-21 RRI Detail Ages 6-15'!AZ30)</f>
        <v>0</v>
      </c>
      <c r="BA30" s="67">
        <f>SUM('[1]2020-21 RRI Detail Ages 16-17'!BA30,'[1]2020-21 RRI Detail Ages 6-15'!BA30)</f>
        <v>0</v>
      </c>
      <c r="BB30" s="85">
        <f t="shared" si="3"/>
        <v>0</v>
      </c>
      <c r="BC30" s="68">
        <f t="shared" si="15"/>
        <v>0</v>
      </c>
      <c r="BD30" s="68">
        <f t="shared" si="16"/>
        <v>0</v>
      </c>
      <c r="BE30" s="68" t="str">
        <f t="shared" si="17"/>
        <v/>
      </c>
      <c r="BF30" s="86" t="s">
        <v>121</v>
      </c>
      <c r="BG30" s="86" t="s">
        <v>145</v>
      </c>
      <c r="BH30" s="86" t="s">
        <v>178</v>
      </c>
      <c r="BI30" s="69">
        <f t="shared" si="18"/>
        <v>58</v>
      </c>
      <c r="BJ30" s="86">
        <v>54</v>
      </c>
      <c r="BK30" s="86">
        <v>0</v>
      </c>
      <c r="BL30" s="86">
        <v>4</v>
      </c>
      <c r="BM30" s="86">
        <v>0</v>
      </c>
      <c r="BN30" s="86">
        <v>0</v>
      </c>
      <c r="BO30" s="86">
        <v>0</v>
      </c>
      <c r="BP30" s="86">
        <v>0</v>
      </c>
      <c r="BQ30" s="86">
        <f t="shared" si="4"/>
        <v>4</v>
      </c>
      <c r="BR30" s="70">
        <f t="shared" si="19"/>
        <v>44.444444444444443</v>
      </c>
      <c r="BS30" s="70">
        <f t="shared" si="20"/>
        <v>52.427184466019419</v>
      </c>
      <c r="BT30" s="70">
        <f t="shared" si="21"/>
        <v>0.84773662551440321</v>
      </c>
      <c r="BU30" s="71" t="s">
        <v>125</v>
      </c>
      <c r="BV30" s="71">
        <v>1</v>
      </c>
      <c r="BW30" s="71" t="s">
        <v>178</v>
      </c>
      <c r="BX30" s="72">
        <f t="shared" si="22"/>
        <v>18</v>
      </c>
      <c r="BY30" s="72">
        <v>12</v>
      </c>
      <c r="BZ30" s="72">
        <v>2</v>
      </c>
      <c r="CA30" s="72">
        <v>2</v>
      </c>
      <c r="CB30" s="72">
        <v>0</v>
      </c>
      <c r="CC30" s="72">
        <v>0</v>
      </c>
      <c r="CD30" s="72">
        <v>0</v>
      </c>
      <c r="CE30" s="72">
        <v>2</v>
      </c>
      <c r="CF30" s="72">
        <f t="shared" si="5"/>
        <v>6</v>
      </c>
      <c r="CG30" s="73">
        <f t="shared" si="23"/>
        <v>150</v>
      </c>
      <c r="CH30" s="73">
        <f t="shared" si="24"/>
        <v>22.222222222222221</v>
      </c>
      <c r="CI30" s="74">
        <f t="shared" si="25"/>
        <v>6.75</v>
      </c>
      <c r="CJ30" s="87" t="s">
        <v>121</v>
      </c>
      <c r="CK30" s="87" t="s">
        <v>145</v>
      </c>
      <c r="CL30" s="87" t="s">
        <v>178</v>
      </c>
      <c r="CM30" s="75">
        <f t="shared" si="26"/>
        <v>18</v>
      </c>
      <c r="CN30" s="87">
        <v>12</v>
      </c>
      <c r="CO30" s="87">
        <v>2</v>
      </c>
      <c r="CP30" s="87">
        <v>2</v>
      </c>
      <c r="CQ30" s="87">
        <v>0</v>
      </c>
      <c r="CR30" s="87">
        <v>0</v>
      </c>
      <c r="CS30" s="87">
        <v>0</v>
      </c>
      <c r="CT30" s="87">
        <v>2</v>
      </c>
      <c r="CU30" s="75">
        <f t="shared" si="27"/>
        <v>6</v>
      </c>
      <c r="CV30" s="76">
        <f t="shared" si="28"/>
        <v>100</v>
      </c>
      <c r="CW30" s="76">
        <f t="shared" si="29"/>
        <v>100</v>
      </c>
      <c r="CX30" s="76">
        <f t="shared" si="30"/>
        <v>1</v>
      </c>
      <c r="CY30" s="88" t="s">
        <v>121</v>
      </c>
      <c r="CZ30" s="88" t="s">
        <v>145</v>
      </c>
      <c r="DA30" s="88" t="s">
        <v>178</v>
      </c>
      <c r="DB30" s="77">
        <f t="shared" si="31"/>
        <v>0</v>
      </c>
      <c r="DC30" s="88">
        <v>0</v>
      </c>
      <c r="DD30" s="88">
        <v>0</v>
      </c>
      <c r="DE30" s="88">
        <v>0</v>
      </c>
      <c r="DF30" s="88">
        <v>0</v>
      </c>
      <c r="DG30" s="88">
        <v>0</v>
      </c>
      <c r="DH30" s="88">
        <v>0</v>
      </c>
      <c r="DI30" s="88">
        <v>0</v>
      </c>
      <c r="DJ30" s="88">
        <f t="shared" si="32"/>
        <v>0</v>
      </c>
      <c r="DK30" s="78">
        <f t="shared" si="33"/>
        <v>0</v>
      </c>
      <c r="DL30" s="78">
        <f t="shared" si="34"/>
        <v>0</v>
      </c>
      <c r="DM30" s="77" t="str">
        <f t="shared" si="35"/>
        <v/>
      </c>
      <c r="DN30" s="89" t="s">
        <v>121</v>
      </c>
      <c r="DO30" s="89" t="s">
        <v>145</v>
      </c>
      <c r="DP30" s="89" t="s">
        <v>178</v>
      </c>
      <c r="DQ30" s="79">
        <f t="shared" si="36"/>
        <v>0</v>
      </c>
      <c r="DR30" s="89">
        <v>0</v>
      </c>
      <c r="DS30" s="89">
        <v>0</v>
      </c>
      <c r="DT30" s="89">
        <v>0</v>
      </c>
      <c r="DU30" s="89">
        <v>0</v>
      </c>
      <c r="DV30" s="89">
        <v>0</v>
      </c>
      <c r="DW30" s="89">
        <v>0</v>
      </c>
      <c r="DX30" s="89">
        <v>0</v>
      </c>
      <c r="DY30" s="89">
        <f t="shared" si="37"/>
        <v>0</v>
      </c>
      <c r="DZ30" s="80">
        <f t="shared" si="38"/>
        <v>0</v>
      </c>
      <c r="EA30" s="80">
        <f t="shared" si="39"/>
        <v>0</v>
      </c>
      <c r="EB30" s="80" t="str">
        <f t="shared" si="40"/>
        <v/>
      </c>
    </row>
    <row r="31" spans="1:132" x14ac:dyDescent="0.3">
      <c r="A31" s="81" t="s">
        <v>103</v>
      </c>
      <c r="B31" s="81" t="s">
        <v>104</v>
      </c>
      <c r="C31" s="81" t="s">
        <v>179</v>
      </c>
      <c r="D31" s="62">
        <f t="shared" si="6"/>
        <v>25090</v>
      </c>
      <c r="E31" s="82">
        <v>18316</v>
      </c>
      <c r="F31" s="82">
        <v>2752</v>
      </c>
      <c r="G31" s="82">
        <v>3414</v>
      </c>
      <c r="H31" s="82">
        <v>505</v>
      </c>
      <c r="I31" s="62" t="s">
        <v>100</v>
      </c>
      <c r="J31" s="82">
        <v>103</v>
      </c>
      <c r="K31" s="62" t="s">
        <v>100</v>
      </c>
      <c r="L31" s="62">
        <f t="shared" si="0"/>
        <v>6774</v>
      </c>
      <c r="M31" s="83" t="s">
        <v>103</v>
      </c>
      <c r="N31" s="83" t="s">
        <v>104</v>
      </c>
      <c r="O31" s="83" t="s">
        <v>180</v>
      </c>
      <c r="P31" s="63">
        <f t="shared" si="7"/>
        <v>279</v>
      </c>
      <c r="Q31" s="83">
        <v>100</v>
      </c>
      <c r="R31" s="83">
        <v>80</v>
      </c>
      <c r="S31" s="83">
        <v>87</v>
      </c>
      <c r="T31" s="83">
        <v>1</v>
      </c>
      <c r="U31" s="83">
        <v>0</v>
      </c>
      <c r="V31" s="83">
        <v>0</v>
      </c>
      <c r="W31" s="83">
        <v>11</v>
      </c>
      <c r="X31" s="83">
        <f t="shared" si="1"/>
        <v>179</v>
      </c>
      <c r="Y31" s="64">
        <f t="shared" si="8"/>
        <v>26.424564511366992</v>
      </c>
      <c r="Z31" s="64">
        <f t="shared" si="9"/>
        <v>5.4597073596855212</v>
      </c>
      <c r="AA31" s="64">
        <f t="shared" si="10"/>
        <v>4.8399232359019777</v>
      </c>
      <c r="AB31" s="84" t="s">
        <v>103</v>
      </c>
      <c r="AC31" s="84" t="s">
        <v>104</v>
      </c>
      <c r="AD31" s="84" t="s">
        <v>180</v>
      </c>
      <c r="AE31" s="65">
        <f t="shared" si="11"/>
        <v>195</v>
      </c>
      <c r="AF31" s="84">
        <v>80</v>
      </c>
      <c r="AG31" s="84">
        <v>28</v>
      </c>
      <c r="AH31" s="84">
        <v>80</v>
      </c>
      <c r="AI31" s="84">
        <v>1</v>
      </c>
      <c r="AJ31" s="84">
        <v>0</v>
      </c>
      <c r="AK31" s="84">
        <v>0</v>
      </c>
      <c r="AL31" s="84">
        <v>6</v>
      </c>
      <c r="AM31" s="84">
        <f t="shared" si="2"/>
        <v>115</v>
      </c>
      <c r="AN31" s="66">
        <f t="shared" si="12"/>
        <v>64.245810055865931</v>
      </c>
      <c r="AO31" s="66">
        <f t="shared" si="13"/>
        <v>80</v>
      </c>
      <c r="AP31" s="66">
        <f t="shared" si="14"/>
        <v>0.80307262569832416</v>
      </c>
      <c r="AQ31" s="85" t="s">
        <v>103</v>
      </c>
      <c r="AR31" s="85" t="s">
        <v>104</v>
      </c>
      <c r="AS31" s="85" t="s">
        <v>180</v>
      </c>
      <c r="AT31" s="67">
        <f>SUM('[1]2020-21 RRI Detail Ages 16-17'!AT31,'[1]2020-21 RRI Detail Ages 6-15'!AT31)</f>
        <v>20</v>
      </c>
      <c r="AU31" s="67">
        <f>SUM('[1]2020-21 RRI Detail Ages 16-17'!AU31,'[1]2020-21 RRI Detail Ages 6-15'!AU31)</f>
        <v>12</v>
      </c>
      <c r="AV31" s="67">
        <f>SUM('[1]2020-21 RRI Detail Ages 16-17'!AV31,'[1]2020-21 RRI Detail Ages 6-15'!AV31)</f>
        <v>8</v>
      </c>
      <c r="AW31" s="67">
        <f>SUM('[1]2020-21 RRI Detail Ages 16-17'!AW31,'[1]2020-21 RRI Detail Ages 6-15'!AW31)</f>
        <v>0</v>
      </c>
      <c r="AX31" s="67">
        <f>SUM('[1]2020-21 RRI Detail Ages 16-17'!AX31,'[1]2020-21 RRI Detail Ages 6-15'!AX31)</f>
        <v>0</v>
      </c>
      <c r="AY31" s="67">
        <f>SUM('[1]2020-21 RRI Detail Ages 16-17'!AY31,'[1]2020-21 RRI Detail Ages 6-15'!AY31)</f>
        <v>0</v>
      </c>
      <c r="AZ31" s="67">
        <f>SUM('[1]2020-21 RRI Detail Ages 16-17'!AZ31,'[1]2020-21 RRI Detail Ages 6-15'!AZ31)</f>
        <v>0</v>
      </c>
      <c r="BA31" s="67">
        <f>SUM('[1]2020-21 RRI Detail Ages 16-17'!BA31,'[1]2020-21 RRI Detail Ages 6-15'!BA31)</f>
        <v>0</v>
      </c>
      <c r="BB31" s="85">
        <f t="shared" si="3"/>
        <v>8</v>
      </c>
      <c r="BC31" s="68">
        <f t="shared" si="15"/>
        <v>4.4692737430167595</v>
      </c>
      <c r="BD31" s="68">
        <f t="shared" si="16"/>
        <v>12</v>
      </c>
      <c r="BE31" s="68">
        <f t="shared" si="17"/>
        <v>0.37243947858472998</v>
      </c>
      <c r="BF31" s="86" t="s">
        <v>103</v>
      </c>
      <c r="BG31" s="86" t="s">
        <v>104</v>
      </c>
      <c r="BH31" s="86" t="s">
        <v>180</v>
      </c>
      <c r="BI31" s="69">
        <f t="shared" si="18"/>
        <v>82</v>
      </c>
      <c r="BJ31" s="86">
        <v>22</v>
      </c>
      <c r="BK31" s="86">
        <v>48</v>
      </c>
      <c r="BL31" s="86">
        <v>7</v>
      </c>
      <c r="BM31" s="86">
        <v>0</v>
      </c>
      <c r="BN31" s="86">
        <v>0</v>
      </c>
      <c r="BO31" s="86">
        <v>0</v>
      </c>
      <c r="BP31" s="86">
        <v>5</v>
      </c>
      <c r="BQ31" s="86">
        <f t="shared" si="4"/>
        <v>60</v>
      </c>
      <c r="BR31" s="70">
        <f t="shared" si="19"/>
        <v>33.519553072625698</v>
      </c>
      <c r="BS31" s="70">
        <f t="shared" si="20"/>
        <v>22</v>
      </c>
      <c r="BT31" s="70">
        <f t="shared" si="21"/>
        <v>1.5236160487557135</v>
      </c>
      <c r="BU31" s="71" t="s">
        <v>107</v>
      </c>
      <c r="BV31" s="71">
        <v>22</v>
      </c>
      <c r="BW31" s="71" t="s">
        <v>180</v>
      </c>
      <c r="BX31" s="72">
        <f t="shared" si="22"/>
        <v>42</v>
      </c>
      <c r="BY31" s="72">
        <v>20</v>
      </c>
      <c r="BZ31" s="72">
        <v>16</v>
      </c>
      <c r="CA31" s="72">
        <v>4</v>
      </c>
      <c r="CB31" s="72">
        <v>0</v>
      </c>
      <c r="CC31" s="72">
        <v>0</v>
      </c>
      <c r="CD31" s="72">
        <v>0</v>
      </c>
      <c r="CE31" s="72">
        <v>2</v>
      </c>
      <c r="CF31" s="72">
        <f t="shared" si="5"/>
        <v>22</v>
      </c>
      <c r="CG31" s="73">
        <f t="shared" si="23"/>
        <v>36.666666666666664</v>
      </c>
      <c r="CH31" s="73">
        <f t="shared" si="24"/>
        <v>90.909090909090907</v>
      </c>
      <c r="CI31" s="74">
        <f t="shared" si="25"/>
        <v>0.40333333333333332</v>
      </c>
      <c r="CJ31" s="87" t="s">
        <v>103</v>
      </c>
      <c r="CK31" s="87" t="s">
        <v>104</v>
      </c>
      <c r="CL31" s="87" t="s">
        <v>180</v>
      </c>
      <c r="CM31" s="75">
        <f t="shared" si="26"/>
        <v>36</v>
      </c>
      <c r="CN31" s="87">
        <v>16</v>
      </c>
      <c r="CO31" s="87">
        <v>15</v>
      </c>
      <c r="CP31" s="87">
        <v>3</v>
      </c>
      <c r="CQ31" s="87">
        <v>0</v>
      </c>
      <c r="CR31" s="87">
        <v>0</v>
      </c>
      <c r="CS31" s="87">
        <v>0</v>
      </c>
      <c r="CT31" s="87">
        <v>2</v>
      </c>
      <c r="CU31" s="75">
        <f t="shared" si="27"/>
        <v>20</v>
      </c>
      <c r="CV31" s="76">
        <f t="shared" si="28"/>
        <v>90.909090909090907</v>
      </c>
      <c r="CW31" s="76">
        <f t="shared" si="29"/>
        <v>80</v>
      </c>
      <c r="CX31" s="76">
        <f t="shared" si="30"/>
        <v>1.1363636363636362</v>
      </c>
      <c r="CY31" s="88" t="s">
        <v>103</v>
      </c>
      <c r="CZ31" s="88" t="s">
        <v>104</v>
      </c>
      <c r="DA31" s="88" t="s">
        <v>180</v>
      </c>
      <c r="DB31" s="77">
        <f t="shared" si="31"/>
        <v>1</v>
      </c>
      <c r="DC31" s="88">
        <v>1</v>
      </c>
      <c r="DD31" s="88">
        <v>0</v>
      </c>
      <c r="DE31" s="88">
        <v>0</v>
      </c>
      <c r="DF31" s="88">
        <v>0</v>
      </c>
      <c r="DG31" s="88">
        <v>0</v>
      </c>
      <c r="DH31" s="88">
        <v>0</v>
      </c>
      <c r="DI31" s="88">
        <v>0</v>
      </c>
      <c r="DJ31" s="88">
        <f t="shared" si="32"/>
        <v>0</v>
      </c>
      <c r="DK31" s="78">
        <f t="shared" si="33"/>
        <v>0</v>
      </c>
      <c r="DL31" s="78">
        <f t="shared" si="34"/>
        <v>5</v>
      </c>
      <c r="DM31" s="77">
        <f t="shared" si="35"/>
        <v>0</v>
      </c>
      <c r="DN31" s="89" t="s">
        <v>103</v>
      </c>
      <c r="DO31" s="89" t="s">
        <v>104</v>
      </c>
      <c r="DP31" s="89" t="s">
        <v>180</v>
      </c>
      <c r="DQ31" s="79">
        <f t="shared" si="36"/>
        <v>4</v>
      </c>
      <c r="DR31" s="89">
        <v>2</v>
      </c>
      <c r="DS31" s="89">
        <v>2</v>
      </c>
      <c r="DT31" s="89">
        <v>0</v>
      </c>
      <c r="DU31" s="89">
        <v>0</v>
      </c>
      <c r="DV31" s="89">
        <v>0</v>
      </c>
      <c r="DW31" s="89">
        <v>0</v>
      </c>
      <c r="DX31" s="89">
        <v>0</v>
      </c>
      <c r="DY31" s="89">
        <f t="shared" si="37"/>
        <v>2</v>
      </c>
      <c r="DZ31" s="80">
        <f t="shared" si="38"/>
        <v>3.3333333333333335</v>
      </c>
      <c r="EA31" s="80">
        <f t="shared" si="39"/>
        <v>90.909090909090907</v>
      </c>
      <c r="EB31" s="80">
        <f t="shared" si="40"/>
        <v>3.6666666666666667E-2</v>
      </c>
    </row>
    <row r="32" spans="1:132" x14ac:dyDescent="0.3">
      <c r="A32" s="81" t="s">
        <v>103</v>
      </c>
      <c r="B32" s="81" t="s">
        <v>104</v>
      </c>
      <c r="C32" s="81" t="s">
        <v>181</v>
      </c>
      <c r="D32" s="62">
        <f t="shared" si="6"/>
        <v>6375</v>
      </c>
      <c r="E32" s="82">
        <v>4967</v>
      </c>
      <c r="F32" s="82">
        <v>467</v>
      </c>
      <c r="G32" s="82">
        <v>842</v>
      </c>
      <c r="H32" s="82">
        <v>87</v>
      </c>
      <c r="I32" s="62" t="s">
        <v>100</v>
      </c>
      <c r="J32" s="82">
        <v>12</v>
      </c>
      <c r="K32" s="62" t="s">
        <v>100</v>
      </c>
      <c r="L32" s="62">
        <f t="shared" si="0"/>
        <v>1408</v>
      </c>
      <c r="M32" s="83" t="s">
        <v>103</v>
      </c>
      <c r="N32" s="83" t="s">
        <v>104</v>
      </c>
      <c r="O32" s="83" t="s">
        <v>182</v>
      </c>
      <c r="P32" s="63">
        <f t="shared" si="7"/>
        <v>55</v>
      </c>
      <c r="Q32" s="83">
        <v>35</v>
      </c>
      <c r="R32" s="83">
        <v>13</v>
      </c>
      <c r="S32" s="83">
        <v>4</v>
      </c>
      <c r="T32" s="83">
        <v>0</v>
      </c>
      <c r="U32" s="83">
        <v>0</v>
      </c>
      <c r="V32" s="83">
        <v>0</v>
      </c>
      <c r="W32" s="83">
        <v>3</v>
      </c>
      <c r="X32" s="83">
        <f t="shared" si="1"/>
        <v>20</v>
      </c>
      <c r="Y32" s="64">
        <f t="shared" si="8"/>
        <v>14.204545454545453</v>
      </c>
      <c r="Z32" s="64">
        <f t="shared" si="9"/>
        <v>7.0465069458425607</v>
      </c>
      <c r="AA32" s="64">
        <f t="shared" si="10"/>
        <v>2.0158279220779218</v>
      </c>
      <c r="AB32" s="84" t="s">
        <v>103</v>
      </c>
      <c r="AC32" s="84" t="s">
        <v>104</v>
      </c>
      <c r="AD32" s="84" t="s">
        <v>182</v>
      </c>
      <c r="AE32" s="65">
        <f t="shared" si="11"/>
        <v>41</v>
      </c>
      <c r="AF32" s="84">
        <v>33</v>
      </c>
      <c r="AG32" s="84">
        <v>4</v>
      </c>
      <c r="AH32" s="84">
        <v>1</v>
      </c>
      <c r="AI32" s="84">
        <v>0</v>
      </c>
      <c r="AJ32" s="84">
        <v>0</v>
      </c>
      <c r="AK32" s="84">
        <v>0</v>
      </c>
      <c r="AL32" s="84">
        <v>3</v>
      </c>
      <c r="AM32" s="84">
        <f t="shared" si="2"/>
        <v>8</v>
      </c>
      <c r="AN32" s="66">
        <f t="shared" si="12"/>
        <v>40</v>
      </c>
      <c r="AO32" s="66">
        <f t="shared" si="13"/>
        <v>94.285714285714278</v>
      </c>
      <c r="AP32" s="66">
        <f t="shared" si="14"/>
        <v>0.42424242424242425</v>
      </c>
      <c r="AQ32" s="85" t="s">
        <v>103</v>
      </c>
      <c r="AR32" s="85" t="s">
        <v>104</v>
      </c>
      <c r="AS32" s="85" t="s">
        <v>182</v>
      </c>
      <c r="AT32" s="67">
        <f>SUM('[1]2020-21 RRI Detail Ages 16-17'!AT32,'[1]2020-21 RRI Detail Ages 6-15'!AT32)</f>
        <v>3</v>
      </c>
      <c r="AU32" s="67">
        <f>SUM('[1]2020-21 RRI Detail Ages 16-17'!AU32,'[1]2020-21 RRI Detail Ages 6-15'!AU32)</f>
        <v>0</v>
      </c>
      <c r="AV32" s="67">
        <f>SUM('[1]2020-21 RRI Detail Ages 16-17'!AV32,'[1]2020-21 RRI Detail Ages 6-15'!AV32)</f>
        <v>3</v>
      </c>
      <c r="AW32" s="67">
        <f>SUM('[1]2020-21 RRI Detail Ages 16-17'!AW32,'[1]2020-21 RRI Detail Ages 6-15'!AW32)</f>
        <v>0</v>
      </c>
      <c r="AX32" s="67">
        <f>SUM('[1]2020-21 RRI Detail Ages 16-17'!AX32,'[1]2020-21 RRI Detail Ages 6-15'!AX32)</f>
        <v>0</v>
      </c>
      <c r="AY32" s="67">
        <f>SUM('[1]2020-21 RRI Detail Ages 16-17'!AY32,'[1]2020-21 RRI Detail Ages 6-15'!AY32)</f>
        <v>0</v>
      </c>
      <c r="AZ32" s="67">
        <f>SUM('[1]2020-21 RRI Detail Ages 16-17'!AZ32,'[1]2020-21 RRI Detail Ages 6-15'!AZ32)</f>
        <v>0</v>
      </c>
      <c r="BA32" s="67">
        <f>SUM('[1]2020-21 RRI Detail Ages 16-17'!BA32,'[1]2020-21 RRI Detail Ages 6-15'!BA32)</f>
        <v>0</v>
      </c>
      <c r="BB32" s="85">
        <f t="shared" si="3"/>
        <v>3</v>
      </c>
      <c r="BC32" s="68">
        <f t="shared" si="15"/>
        <v>15</v>
      </c>
      <c r="BD32" s="68">
        <f t="shared" si="16"/>
        <v>0</v>
      </c>
      <c r="BE32" s="68" t="str">
        <f t="shared" si="17"/>
        <v/>
      </c>
      <c r="BF32" s="86" t="s">
        <v>103</v>
      </c>
      <c r="BG32" s="86" t="s">
        <v>104</v>
      </c>
      <c r="BH32" s="86" t="s">
        <v>182</v>
      </c>
      <c r="BI32" s="69">
        <f t="shared" si="18"/>
        <v>17</v>
      </c>
      <c r="BJ32" s="86">
        <v>4</v>
      </c>
      <c r="BK32" s="86">
        <v>10</v>
      </c>
      <c r="BL32" s="86">
        <v>3</v>
      </c>
      <c r="BM32" s="86">
        <v>0</v>
      </c>
      <c r="BN32" s="86">
        <v>0</v>
      </c>
      <c r="BO32" s="86">
        <v>0</v>
      </c>
      <c r="BP32" s="86">
        <v>0</v>
      </c>
      <c r="BQ32" s="86">
        <f t="shared" si="4"/>
        <v>13</v>
      </c>
      <c r="BR32" s="70">
        <f t="shared" si="19"/>
        <v>65</v>
      </c>
      <c r="BS32" s="70">
        <f t="shared" si="20"/>
        <v>11.428571428571429</v>
      </c>
      <c r="BT32" s="70">
        <f t="shared" si="21"/>
        <v>5.6875</v>
      </c>
      <c r="BU32" s="71" t="s">
        <v>107</v>
      </c>
      <c r="BV32" s="71">
        <v>22</v>
      </c>
      <c r="BW32" s="71" t="s">
        <v>182</v>
      </c>
      <c r="BX32" s="72">
        <f t="shared" si="22"/>
        <v>10</v>
      </c>
      <c r="BY32" s="72">
        <v>6</v>
      </c>
      <c r="BZ32" s="72">
        <v>4</v>
      </c>
      <c r="CA32" s="72">
        <v>0</v>
      </c>
      <c r="CB32" s="72">
        <v>0</v>
      </c>
      <c r="CC32" s="72">
        <v>0</v>
      </c>
      <c r="CD32" s="72">
        <v>0</v>
      </c>
      <c r="CE32" s="72">
        <v>0</v>
      </c>
      <c r="CF32" s="72">
        <f t="shared" si="5"/>
        <v>4</v>
      </c>
      <c r="CG32" s="73">
        <f t="shared" si="23"/>
        <v>30.76923076923077</v>
      </c>
      <c r="CH32" s="73">
        <f t="shared" si="24"/>
        <v>150</v>
      </c>
      <c r="CI32" s="74">
        <f t="shared" si="25"/>
        <v>0.20512820512820512</v>
      </c>
      <c r="CJ32" s="87" t="s">
        <v>103</v>
      </c>
      <c r="CK32" s="87" t="s">
        <v>104</v>
      </c>
      <c r="CL32" s="87" t="s">
        <v>182</v>
      </c>
      <c r="CM32" s="75">
        <f t="shared" si="26"/>
        <v>10</v>
      </c>
      <c r="CN32" s="87">
        <v>6</v>
      </c>
      <c r="CO32" s="87">
        <v>3</v>
      </c>
      <c r="CP32" s="87">
        <v>1</v>
      </c>
      <c r="CQ32" s="87">
        <v>0</v>
      </c>
      <c r="CR32" s="87">
        <v>0</v>
      </c>
      <c r="CS32" s="87">
        <v>0</v>
      </c>
      <c r="CT32" s="87">
        <v>0</v>
      </c>
      <c r="CU32" s="75">
        <f t="shared" si="27"/>
        <v>4</v>
      </c>
      <c r="CV32" s="76">
        <f t="shared" si="28"/>
        <v>100</v>
      </c>
      <c r="CW32" s="76">
        <f t="shared" si="29"/>
        <v>100</v>
      </c>
      <c r="CX32" s="76">
        <f t="shared" si="30"/>
        <v>1</v>
      </c>
      <c r="CY32" s="88" t="s">
        <v>103</v>
      </c>
      <c r="CZ32" s="88" t="s">
        <v>104</v>
      </c>
      <c r="DA32" s="88" t="s">
        <v>182</v>
      </c>
      <c r="DB32" s="77">
        <f t="shared" si="31"/>
        <v>0</v>
      </c>
      <c r="DC32" s="88">
        <v>0</v>
      </c>
      <c r="DD32" s="88">
        <v>0</v>
      </c>
      <c r="DE32" s="88">
        <v>0</v>
      </c>
      <c r="DF32" s="88">
        <v>0</v>
      </c>
      <c r="DG32" s="88">
        <v>0</v>
      </c>
      <c r="DH32" s="88">
        <v>0</v>
      </c>
      <c r="DI32" s="88">
        <v>0</v>
      </c>
      <c r="DJ32" s="88">
        <f t="shared" si="32"/>
        <v>0</v>
      </c>
      <c r="DK32" s="78">
        <f t="shared" si="33"/>
        <v>0</v>
      </c>
      <c r="DL32" s="78">
        <f t="shared" si="34"/>
        <v>0</v>
      </c>
      <c r="DM32" s="77" t="str">
        <f t="shared" si="35"/>
        <v/>
      </c>
      <c r="DN32" s="89" t="s">
        <v>103</v>
      </c>
      <c r="DO32" s="89" t="s">
        <v>104</v>
      </c>
      <c r="DP32" s="89" t="s">
        <v>182</v>
      </c>
      <c r="DQ32" s="79">
        <f t="shared" si="36"/>
        <v>1</v>
      </c>
      <c r="DR32" s="89">
        <v>0</v>
      </c>
      <c r="DS32" s="89">
        <v>1</v>
      </c>
      <c r="DT32" s="89">
        <v>0</v>
      </c>
      <c r="DU32" s="89">
        <v>0</v>
      </c>
      <c r="DV32" s="89">
        <v>0</v>
      </c>
      <c r="DW32" s="89">
        <v>0</v>
      </c>
      <c r="DX32" s="89">
        <v>0</v>
      </c>
      <c r="DY32" s="89">
        <f t="shared" si="37"/>
        <v>1</v>
      </c>
      <c r="DZ32" s="80">
        <f t="shared" si="38"/>
        <v>7.6923076923076925</v>
      </c>
      <c r="EA32" s="80">
        <f t="shared" si="39"/>
        <v>0</v>
      </c>
      <c r="EB32" s="80" t="str">
        <f t="shared" si="40"/>
        <v/>
      </c>
    </row>
    <row r="33" spans="1:132" x14ac:dyDescent="0.3">
      <c r="A33" s="81" t="s">
        <v>121</v>
      </c>
      <c r="B33" s="81" t="s">
        <v>183</v>
      </c>
      <c r="C33" s="81" t="s">
        <v>184</v>
      </c>
      <c r="D33" s="62">
        <f t="shared" si="6"/>
        <v>9582</v>
      </c>
      <c r="E33" s="82">
        <v>3716</v>
      </c>
      <c r="F33" s="82">
        <v>2125</v>
      </c>
      <c r="G33" s="82">
        <v>3631</v>
      </c>
      <c r="H33" s="82">
        <v>76</v>
      </c>
      <c r="I33" s="62" t="s">
        <v>100</v>
      </c>
      <c r="J33" s="82">
        <v>34</v>
      </c>
      <c r="K33" s="62" t="s">
        <v>100</v>
      </c>
      <c r="L33" s="62">
        <f t="shared" si="0"/>
        <v>5866</v>
      </c>
      <c r="M33" s="83" t="s">
        <v>121</v>
      </c>
      <c r="N33" s="83" t="s">
        <v>183</v>
      </c>
      <c r="O33" s="83" t="s">
        <v>185</v>
      </c>
      <c r="P33" s="63">
        <f t="shared" si="7"/>
        <v>71</v>
      </c>
      <c r="Q33" s="83">
        <v>36</v>
      </c>
      <c r="R33" s="83">
        <v>23</v>
      </c>
      <c r="S33" s="83">
        <v>11</v>
      </c>
      <c r="T33" s="83">
        <v>0</v>
      </c>
      <c r="U33" s="83">
        <v>0</v>
      </c>
      <c r="V33" s="83">
        <v>0</v>
      </c>
      <c r="W33" s="83">
        <v>1</v>
      </c>
      <c r="X33" s="83">
        <f t="shared" si="1"/>
        <v>35</v>
      </c>
      <c r="Y33" s="64">
        <f t="shared" si="8"/>
        <v>5.9665871121718377</v>
      </c>
      <c r="Z33" s="64">
        <f t="shared" si="9"/>
        <v>9.6878363832077508</v>
      </c>
      <c r="AA33" s="64">
        <f t="shared" si="10"/>
        <v>0.61588438080084851</v>
      </c>
      <c r="AB33" s="84" t="s">
        <v>121</v>
      </c>
      <c r="AC33" s="84" t="s">
        <v>183</v>
      </c>
      <c r="AD33" s="84" t="s">
        <v>185</v>
      </c>
      <c r="AE33" s="65">
        <f t="shared" si="11"/>
        <v>24</v>
      </c>
      <c r="AF33" s="84">
        <v>6</v>
      </c>
      <c r="AG33" s="84">
        <v>15</v>
      </c>
      <c r="AH33" s="84">
        <v>3</v>
      </c>
      <c r="AI33" s="84">
        <v>0</v>
      </c>
      <c r="AJ33" s="84">
        <v>0</v>
      </c>
      <c r="AK33" s="84">
        <v>0</v>
      </c>
      <c r="AL33" s="84">
        <v>0</v>
      </c>
      <c r="AM33" s="84">
        <f t="shared" si="2"/>
        <v>18</v>
      </c>
      <c r="AN33" s="66">
        <f t="shared" si="12"/>
        <v>51.428571428571423</v>
      </c>
      <c r="AO33" s="66">
        <f t="shared" si="13"/>
        <v>16.666666666666664</v>
      </c>
      <c r="AP33" s="66">
        <f t="shared" si="14"/>
        <v>3.0857142857142859</v>
      </c>
      <c r="AQ33" s="85" t="s">
        <v>121</v>
      </c>
      <c r="AR33" s="85" t="s">
        <v>183</v>
      </c>
      <c r="AS33" s="85" t="s">
        <v>185</v>
      </c>
      <c r="AT33" s="67">
        <f>SUM('[1]2020-21 RRI Detail Ages 16-17'!AT33,'[1]2020-21 RRI Detail Ages 6-15'!AT33)</f>
        <v>4</v>
      </c>
      <c r="AU33" s="67">
        <f>SUM('[1]2020-21 RRI Detail Ages 16-17'!AU33,'[1]2020-21 RRI Detail Ages 6-15'!AU33)</f>
        <v>1</v>
      </c>
      <c r="AV33" s="67">
        <f>SUM('[1]2020-21 RRI Detail Ages 16-17'!AV33,'[1]2020-21 RRI Detail Ages 6-15'!AV33)</f>
        <v>2</v>
      </c>
      <c r="AW33" s="67">
        <f>SUM('[1]2020-21 RRI Detail Ages 16-17'!AW33,'[1]2020-21 RRI Detail Ages 6-15'!AW33)</f>
        <v>0</v>
      </c>
      <c r="AX33" s="67">
        <f>SUM('[1]2020-21 RRI Detail Ages 16-17'!AX33,'[1]2020-21 RRI Detail Ages 6-15'!AX33)</f>
        <v>0</v>
      </c>
      <c r="AY33" s="67">
        <f>SUM('[1]2020-21 RRI Detail Ages 16-17'!AY33,'[1]2020-21 RRI Detail Ages 6-15'!AY33)</f>
        <v>0</v>
      </c>
      <c r="AZ33" s="67">
        <f>SUM('[1]2020-21 RRI Detail Ages 16-17'!AZ33,'[1]2020-21 RRI Detail Ages 6-15'!AZ33)</f>
        <v>0</v>
      </c>
      <c r="BA33" s="67">
        <f>SUM('[1]2020-21 RRI Detail Ages 16-17'!BA33,'[1]2020-21 RRI Detail Ages 6-15'!BA33)</f>
        <v>1</v>
      </c>
      <c r="BB33" s="85">
        <f t="shared" si="3"/>
        <v>3</v>
      </c>
      <c r="BC33" s="68">
        <f t="shared" si="15"/>
        <v>8.5714285714285712</v>
      </c>
      <c r="BD33" s="68">
        <f t="shared" si="16"/>
        <v>2.7777777777777777</v>
      </c>
      <c r="BE33" s="68">
        <f t="shared" si="17"/>
        <v>3.0857142857142859</v>
      </c>
      <c r="BF33" s="86" t="s">
        <v>121</v>
      </c>
      <c r="BG33" s="86" t="s">
        <v>183</v>
      </c>
      <c r="BH33" s="86" t="s">
        <v>185</v>
      </c>
      <c r="BI33" s="69">
        <f t="shared" si="18"/>
        <v>47</v>
      </c>
      <c r="BJ33" s="86">
        <v>30</v>
      </c>
      <c r="BK33" s="86">
        <v>8</v>
      </c>
      <c r="BL33" s="86">
        <v>8</v>
      </c>
      <c r="BM33" s="86">
        <v>0</v>
      </c>
      <c r="BN33" s="86">
        <v>0</v>
      </c>
      <c r="BO33" s="86">
        <v>0</v>
      </c>
      <c r="BP33" s="86">
        <v>1</v>
      </c>
      <c r="BQ33" s="86">
        <f t="shared" si="4"/>
        <v>17</v>
      </c>
      <c r="BR33" s="70">
        <f t="shared" si="19"/>
        <v>48.571428571428569</v>
      </c>
      <c r="BS33" s="70">
        <f t="shared" si="20"/>
        <v>83.333333333333343</v>
      </c>
      <c r="BT33" s="70">
        <f t="shared" si="21"/>
        <v>0.58285714285714274</v>
      </c>
      <c r="BU33" s="71" t="s">
        <v>125</v>
      </c>
      <c r="BV33" s="71">
        <v>4</v>
      </c>
      <c r="BW33" s="71" t="s">
        <v>185</v>
      </c>
      <c r="BX33" s="72">
        <f t="shared" si="22"/>
        <v>25</v>
      </c>
      <c r="BY33" s="72">
        <v>10</v>
      </c>
      <c r="BZ33" s="72">
        <v>8</v>
      </c>
      <c r="CA33" s="72">
        <v>3</v>
      </c>
      <c r="CB33" s="72">
        <v>0</v>
      </c>
      <c r="CC33" s="72">
        <v>0</v>
      </c>
      <c r="CD33" s="72">
        <v>0</v>
      </c>
      <c r="CE33" s="72">
        <v>4</v>
      </c>
      <c r="CF33" s="72">
        <f t="shared" si="5"/>
        <v>15</v>
      </c>
      <c r="CG33" s="73">
        <f t="shared" si="23"/>
        <v>88.235294117647058</v>
      </c>
      <c r="CH33" s="73">
        <f t="shared" si="24"/>
        <v>33.333333333333329</v>
      </c>
      <c r="CI33" s="74">
        <f t="shared" si="25"/>
        <v>2.6470588235294121</v>
      </c>
      <c r="CJ33" s="87" t="s">
        <v>121</v>
      </c>
      <c r="CK33" s="87" t="s">
        <v>183</v>
      </c>
      <c r="CL33" s="87" t="s">
        <v>185</v>
      </c>
      <c r="CM33" s="75">
        <f t="shared" si="26"/>
        <v>20</v>
      </c>
      <c r="CN33" s="87">
        <v>8</v>
      </c>
      <c r="CO33" s="87">
        <v>6</v>
      </c>
      <c r="CP33" s="87">
        <v>3</v>
      </c>
      <c r="CQ33" s="87">
        <v>0</v>
      </c>
      <c r="CR33" s="87">
        <v>0</v>
      </c>
      <c r="CS33" s="87">
        <v>0</v>
      </c>
      <c r="CT33" s="87">
        <v>3</v>
      </c>
      <c r="CU33" s="75">
        <f t="shared" si="27"/>
        <v>12</v>
      </c>
      <c r="CV33" s="76">
        <f t="shared" si="28"/>
        <v>80</v>
      </c>
      <c r="CW33" s="76">
        <f t="shared" si="29"/>
        <v>80</v>
      </c>
      <c r="CX33" s="76">
        <f t="shared" si="30"/>
        <v>1</v>
      </c>
      <c r="CY33" s="88" t="s">
        <v>121</v>
      </c>
      <c r="CZ33" s="88" t="s">
        <v>183</v>
      </c>
      <c r="DA33" s="88" t="s">
        <v>185</v>
      </c>
      <c r="DB33" s="77">
        <f t="shared" si="31"/>
        <v>0</v>
      </c>
      <c r="DC33" s="88">
        <v>0</v>
      </c>
      <c r="DD33" s="88">
        <v>0</v>
      </c>
      <c r="DE33" s="88">
        <v>0</v>
      </c>
      <c r="DF33" s="88">
        <v>0</v>
      </c>
      <c r="DG33" s="88">
        <v>0</v>
      </c>
      <c r="DH33" s="88">
        <v>0</v>
      </c>
      <c r="DI33" s="88">
        <v>0</v>
      </c>
      <c r="DJ33" s="88">
        <f t="shared" si="32"/>
        <v>0</v>
      </c>
      <c r="DK33" s="78">
        <f t="shared" si="33"/>
        <v>0</v>
      </c>
      <c r="DL33" s="78">
        <f t="shared" si="34"/>
        <v>0</v>
      </c>
      <c r="DM33" s="77" t="str">
        <f t="shared" si="35"/>
        <v/>
      </c>
      <c r="DN33" s="89" t="s">
        <v>121</v>
      </c>
      <c r="DO33" s="89" t="s">
        <v>183</v>
      </c>
      <c r="DP33" s="89" t="s">
        <v>185</v>
      </c>
      <c r="DQ33" s="79">
        <f t="shared" si="36"/>
        <v>0</v>
      </c>
      <c r="DR33" s="89">
        <v>0</v>
      </c>
      <c r="DS33" s="89">
        <v>0</v>
      </c>
      <c r="DT33" s="89">
        <v>0</v>
      </c>
      <c r="DU33" s="89">
        <v>0</v>
      </c>
      <c r="DV33" s="89">
        <v>0</v>
      </c>
      <c r="DW33" s="89">
        <v>0</v>
      </c>
      <c r="DX33" s="89">
        <v>0</v>
      </c>
      <c r="DY33" s="89">
        <f t="shared" si="37"/>
        <v>0</v>
      </c>
      <c r="DZ33" s="80">
        <f t="shared" si="38"/>
        <v>0</v>
      </c>
      <c r="EA33" s="80">
        <f t="shared" si="39"/>
        <v>0</v>
      </c>
      <c r="EB33" s="80" t="str">
        <f t="shared" si="40"/>
        <v/>
      </c>
    </row>
    <row r="34" spans="1:132" x14ac:dyDescent="0.3">
      <c r="A34" s="81" t="s">
        <v>97</v>
      </c>
      <c r="B34" s="81" t="s">
        <v>186</v>
      </c>
      <c r="C34" s="81" t="s">
        <v>187</v>
      </c>
      <c r="D34" s="62">
        <f t="shared" si="6"/>
        <v>41705</v>
      </c>
      <c r="E34" s="82">
        <v>12096</v>
      </c>
      <c r="F34" s="82">
        <v>17146</v>
      </c>
      <c r="G34" s="82">
        <v>10801</v>
      </c>
      <c r="H34" s="82">
        <v>1537</v>
      </c>
      <c r="I34" s="62" t="s">
        <v>100</v>
      </c>
      <c r="J34" s="82">
        <v>125</v>
      </c>
      <c r="K34" s="62" t="s">
        <v>100</v>
      </c>
      <c r="L34" s="62">
        <f t="shared" si="0"/>
        <v>29609</v>
      </c>
      <c r="M34" s="83" t="s">
        <v>97</v>
      </c>
      <c r="N34" s="83" t="s">
        <v>186</v>
      </c>
      <c r="O34" s="83" t="s">
        <v>188</v>
      </c>
      <c r="P34" s="63">
        <f t="shared" si="7"/>
        <v>566</v>
      </c>
      <c r="Q34" s="83">
        <v>4</v>
      </c>
      <c r="R34" s="83">
        <v>501</v>
      </c>
      <c r="S34" s="83">
        <v>39</v>
      </c>
      <c r="T34" s="83">
        <v>0</v>
      </c>
      <c r="U34" s="83">
        <v>3</v>
      </c>
      <c r="V34" s="83">
        <v>0</v>
      </c>
      <c r="W34" s="83">
        <v>19</v>
      </c>
      <c r="X34" s="83">
        <f t="shared" si="1"/>
        <v>562</v>
      </c>
      <c r="Y34" s="64">
        <f t="shared" si="8"/>
        <v>18.980715323043672</v>
      </c>
      <c r="Z34" s="64">
        <f t="shared" si="9"/>
        <v>0.3306878306878307</v>
      </c>
      <c r="AA34" s="64">
        <f t="shared" si="10"/>
        <v>57.397683136884062</v>
      </c>
      <c r="AB34" s="84" t="s">
        <v>97</v>
      </c>
      <c r="AC34" s="84" t="s">
        <v>186</v>
      </c>
      <c r="AD34" s="84" t="s">
        <v>188</v>
      </c>
      <c r="AE34" s="65">
        <f t="shared" si="11"/>
        <v>125</v>
      </c>
      <c r="AF34" s="84">
        <v>1</v>
      </c>
      <c r="AG34" s="84">
        <v>114</v>
      </c>
      <c r="AH34" s="84">
        <v>6</v>
      </c>
      <c r="AI34" s="84">
        <v>0</v>
      </c>
      <c r="AJ34" s="84">
        <v>0</v>
      </c>
      <c r="AK34" s="84">
        <v>0</v>
      </c>
      <c r="AL34" s="84">
        <v>4</v>
      </c>
      <c r="AM34" s="84">
        <f t="shared" si="2"/>
        <v>124</v>
      </c>
      <c r="AN34" s="66">
        <f t="shared" si="12"/>
        <v>22.064056939501782</v>
      </c>
      <c r="AO34" s="66">
        <f t="shared" si="13"/>
        <v>25</v>
      </c>
      <c r="AP34" s="66">
        <f t="shared" si="14"/>
        <v>0.88256227758007133</v>
      </c>
      <c r="AQ34" s="85" t="s">
        <v>97</v>
      </c>
      <c r="AR34" s="85" t="s">
        <v>186</v>
      </c>
      <c r="AS34" s="85" t="s">
        <v>188</v>
      </c>
      <c r="AT34" s="67">
        <f>SUM('[1]2020-21 RRI Detail Ages 16-17'!AT34,'[1]2020-21 RRI Detail Ages 6-15'!AT34)</f>
        <v>59</v>
      </c>
      <c r="AU34" s="67">
        <f>SUM('[1]2020-21 RRI Detail Ages 16-17'!AU34,'[1]2020-21 RRI Detail Ages 6-15'!AU34)</f>
        <v>3</v>
      </c>
      <c r="AV34" s="67">
        <f>SUM('[1]2020-21 RRI Detail Ages 16-17'!AV34,'[1]2020-21 RRI Detail Ages 6-15'!AV34)</f>
        <v>49</v>
      </c>
      <c r="AW34" s="67">
        <f>SUM('[1]2020-21 RRI Detail Ages 16-17'!AW34,'[1]2020-21 RRI Detail Ages 6-15'!AW34)</f>
        <v>6</v>
      </c>
      <c r="AX34" s="67">
        <f>SUM('[1]2020-21 RRI Detail Ages 16-17'!AX34,'[1]2020-21 RRI Detail Ages 6-15'!AX34)</f>
        <v>0</v>
      </c>
      <c r="AY34" s="67">
        <f>SUM('[1]2020-21 RRI Detail Ages 16-17'!AY34,'[1]2020-21 RRI Detail Ages 6-15'!AY34)</f>
        <v>1</v>
      </c>
      <c r="AZ34" s="67">
        <f>SUM('[1]2020-21 RRI Detail Ages 16-17'!AZ34,'[1]2020-21 RRI Detail Ages 6-15'!AZ34)</f>
        <v>0</v>
      </c>
      <c r="BA34" s="67">
        <f>SUM('[1]2020-21 RRI Detail Ages 16-17'!BA34,'[1]2020-21 RRI Detail Ages 6-15'!BA34)</f>
        <v>0</v>
      </c>
      <c r="BB34" s="85">
        <f t="shared" si="3"/>
        <v>56</v>
      </c>
      <c r="BC34" s="68">
        <f t="shared" si="15"/>
        <v>9.9644128113879002</v>
      </c>
      <c r="BD34" s="68">
        <f t="shared" si="16"/>
        <v>75</v>
      </c>
      <c r="BE34" s="68">
        <f t="shared" si="17"/>
        <v>0.13285883748517199</v>
      </c>
      <c r="BF34" s="86" t="s">
        <v>97</v>
      </c>
      <c r="BG34" s="86" t="s">
        <v>186</v>
      </c>
      <c r="BH34" s="86" t="s">
        <v>188</v>
      </c>
      <c r="BI34" s="69">
        <f t="shared" si="18"/>
        <v>453</v>
      </c>
      <c r="BJ34" s="86">
        <v>3</v>
      </c>
      <c r="BK34" s="86">
        <v>398</v>
      </c>
      <c r="BL34" s="86">
        <v>34</v>
      </c>
      <c r="BM34" s="86">
        <v>0</v>
      </c>
      <c r="BN34" s="86">
        <v>3</v>
      </c>
      <c r="BO34" s="86">
        <v>0</v>
      </c>
      <c r="BP34" s="86">
        <v>15</v>
      </c>
      <c r="BQ34" s="86">
        <f t="shared" si="4"/>
        <v>450</v>
      </c>
      <c r="BR34" s="70">
        <f t="shared" si="19"/>
        <v>80.071174377224196</v>
      </c>
      <c r="BS34" s="70">
        <f t="shared" si="20"/>
        <v>75</v>
      </c>
      <c r="BT34" s="70">
        <f t="shared" si="21"/>
        <v>1.0676156583629892</v>
      </c>
      <c r="BU34" s="71" t="s">
        <v>102</v>
      </c>
      <c r="BV34" s="71">
        <v>14</v>
      </c>
      <c r="BW34" s="71" t="s">
        <v>188</v>
      </c>
      <c r="BX34" s="72">
        <f t="shared" si="22"/>
        <v>92</v>
      </c>
      <c r="BY34" s="72">
        <v>0</v>
      </c>
      <c r="BZ34" s="72">
        <v>86</v>
      </c>
      <c r="CA34" s="72">
        <v>3</v>
      </c>
      <c r="CB34" s="72">
        <v>0</v>
      </c>
      <c r="CC34" s="72">
        <v>0</v>
      </c>
      <c r="CD34" s="72">
        <v>0</v>
      </c>
      <c r="CE34" s="72">
        <v>3</v>
      </c>
      <c r="CF34" s="72">
        <f t="shared" si="5"/>
        <v>92</v>
      </c>
      <c r="CG34" s="73">
        <f t="shared" si="23"/>
        <v>20.444444444444446</v>
      </c>
      <c r="CH34" s="73">
        <f t="shared" si="24"/>
        <v>0</v>
      </c>
      <c r="CI34" s="74" t="str">
        <f t="shared" si="25"/>
        <v/>
      </c>
      <c r="CJ34" s="87" t="s">
        <v>97</v>
      </c>
      <c r="CK34" s="87" t="s">
        <v>186</v>
      </c>
      <c r="CL34" s="87" t="s">
        <v>188</v>
      </c>
      <c r="CM34" s="75">
        <f t="shared" si="26"/>
        <v>85</v>
      </c>
      <c r="CN34" s="87">
        <v>0</v>
      </c>
      <c r="CO34" s="87">
        <v>80</v>
      </c>
      <c r="CP34" s="87">
        <v>2</v>
      </c>
      <c r="CQ34" s="87">
        <v>0</v>
      </c>
      <c r="CR34" s="87">
        <v>0</v>
      </c>
      <c r="CS34" s="87">
        <v>0</v>
      </c>
      <c r="CT34" s="87">
        <v>3</v>
      </c>
      <c r="CU34" s="75">
        <f t="shared" si="27"/>
        <v>85</v>
      </c>
      <c r="CV34" s="76">
        <f t="shared" si="28"/>
        <v>92.391304347826093</v>
      </c>
      <c r="CW34" s="76" t="str">
        <f t="shared" si="29"/>
        <v/>
      </c>
      <c r="CX34" s="76" t="str">
        <f t="shared" si="30"/>
        <v/>
      </c>
      <c r="CY34" s="88" t="s">
        <v>97</v>
      </c>
      <c r="CZ34" s="88" t="s">
        <v>186</v>
      </c>
      <c r="DA34" s="88" t="s">
        <v>188</v>
      </c>
      <c r="DB34" s="77">
        <f t="shared" si="31"/>
        <v>0</v>
      </c>
      <c r="DC34" s="88">
        <v>0</v>
      </c>
      <c r="DD34" s="88">
        <v>0</v>
      </c>
      <c r="DE34" s="88">
        <v>0</v>
      </c>
      <c r="DF34" s="88">
        <v>0</v>
      </c>
      <c r="DG34" s="88">
        <v>0</v>
      </c>
      <c r="DH34" s="88">
        <v>0</v>
      </c>
      <c r="DI34" s="88">
        <v>0</v>
      </c>
      <c r="DJ34" s="88">
        <f t="shared" si="32"/>
        <v>0</v>
      </c>
      <c r="DK34" s="78">
        <f t="shared" si="33"/>
        <v>0</v>
      </c>
      <c r="DL34" s="78" t="str">
        <f t="shared" si="34"/>
        <v/>
      </c>
      <c r="DM34" s="77" t="str">
        <f t="shared" si="35"/>
        <v/>
      </c>
      <c r="DN34" s="89" t="s">
        <v>97</v>
      </c>
      <c r="DO34" s="89" t="s">
        <v>186</v>
      </c>
      <c r="DP34" s="89" t="s">
        <v>188</v>
      </c>
      <c r="DQ34" s="79">
        <f t="shared" si="36"/>
        <v>16</v>
      </c>
      <c r="DR34" s="89">
        <v>0</v>
      </c>
      <c r="DS34" s="89">
        <v>13</v>
      </c>
      <c r="DT34" s="89">
        <v>3</v>
      </c>
      <c r="DU34" s="89">
        <v>0</v>
      </c>
      <c r="DV34" s="89">
        <v>0</v>
      </c>
      <c r="DW34" s="89">
        <v>0</v>
      </c>
      <c r="DX34" s="89">
        <v>0</v>
      </c>
      <c r="DY34" s="89">
        <f t="shared" si="37"/>
        <v>16</v>
      </c>
      <c r="DZ34" s="80">
        <f t="shared" si="38"/>
        <v>3.5555555555555554</v>
      </c>
      <c r="EA34" s="80">
        <f t="shared" si="39"/>
        <v>0</v>
      </c>
      <c r="EB34" s="80" t="str">
        <f t="shared" si="40"/>
        <v/>
      </c>
    </row>
    <row r="35" spans="1:132" x14ac:dyDescent="0.3">
      <c r="A35" s="81" t="s">
        <v>121</v>
      </c>
      <c r="B35" s="81" t="s">
        <v>189</v>
      </c>
      <c r="C35" s="81" t="s">
        <v>190</v>
      </c>
      <c r="D35" s="62">
        <f t="shared" si="6"/>
        <v>8033</v>
      </c>
      <c r="E35" s="82">
        <v>2289</v>
      </c>
      <c r="F35" s="82">
        <v>4879</v>
      </c>
      <c r="G35" s="82">
        <v>769</v>
      </c>
      <c r="H35" s="82">
        <v>58</v>
      </c>
      <c r="I35" s="62" t="s">
        <v>100</v>
      </c>
      <c r="J35" s="82">
        <v>38</v>
      </c>
      <c r="K35" s="62" t="s">
        <v>100</v>
      </c>
      <c r="L35" s="62">
        <f t="shared" ref="L35:L98" si="41">SUM(F35:K35)</f>
        <v>5744</v>
      </c>
      <c r="M35" s="83" t="s">
        <v>121</v>
      </c>
      <c r="N35" s="83" t="s">
        <v>189</v>
      </c>
      <c r="O35" s="83" t="s">
        <v>191</v>
      </c>
      <c r="P35" s="63">
        <f t="shared" si="7"/>
        <v>188</v>
      </c>
      <c r="Q35" s="83">
        <v>14</v>
      </c>
      <c r="R35" s="83">
        <v>155</v>
      </c>
      <c r="S35" s="83">
        <v>5</v>
      </c>
      <c r="T35" s="83">
        <v>0</v>
      </c>
      <c r="U35" s="83">
        <v>0</v>
      </c>
      <c r="V35" s="83">
        <v>0</v>
      </c>
      <c r="W35" s="83">
        <v>14</v>
      </c>
      <c r="X35" s="83">
        <f t="shared" ref="X35:X98" si="42">SUM(R35:W35)</f>
        <v>174</v>
      </c>
      <c r="Y35" s="64">
        <f t="shared" si="8"/>
        <v>30.292479108635099</v>
      </c>
      <c r="Z35" s="64">
        <f t="shared" si="9"/>
        <v>6.1162079510703364</v>
      </c>
      <c r="AA35" s="64">
        <f t="shared" si="10"/>
        <v>4.9528203342618387</v>
      </c>
      <c r="AB35" s="84" t="s">
        <v>121</v>
      </c>
      <c r="AC35" s="84" t="s">
        <v>189</v>
      </c>
      <c r="AD35" s="84" t="s">
        <v>191</v>
      </c>
      <c r="AE35" s="65">
        <f t="shared" si="11"/>
        <v>37</v>
      </c>
      <c r="AF35" s="84">
        <v>6</v>
      </c>
      <c r="AG35" s="84">
        <v>29</v>
      </c>
      <c r="AH35" s="84">
        <v>2</v>
      </c>
      <c r="AI35" s="84">
        <v>0</v>
      </c>
      <c r="AJ35" s="84">
        <v>0</v>
      </c>
      <c r="AK35" s="84">
        <v>0</v>
      </c>
      <c r="AL35" s="84">
        <v>0</v>
      </c>
      <c r="AM35" s="84">
        <f t="shared" si="2"/>
        <v>31</v>
      </c>
      <c r="AN35" s="66">
        <f t="shared" si="12"/>
        <v>17.816091954022991</v>
      </c>
      <c r="AO35" s="66">
        <f t="shared" si="13"/>
        <v>42.857142857142854</v>
      </c>
      <c r="AP35" s="66">
        <f t="shared" si="14"/>
        <v>0.41570881226053646</v>
      </c>
      <c r="AQ35" s="85" t="s">
        <v>121</v>
      </c>
      <c r="AR35" s="85" t="s">
        <v>189</v>
      </c>
      <c r="AS35" s="85" t="s">
        <v>191</v>
      </c>
      <c r="AT35" s="67">
        <f>SUM('[1]2020-21 RRI Detail Ages 16-17'!AT35,'[1]2020-21 RRI Detail Ages 6-15'!AT35)</f>
        <v>39</v>
      </c>
      <c r="AU35" s="67">
        <f>SUM('[1]2020-21 RRI Detail Ages 16-17'!AU35,'[1]2020-21 RRI Detail Ages 6-15'!AU35)</f>
        <v>0</v>
      </c>
      <c r="AV35" s="67">
        <f>SUM('[1]2020-21 RRI Detail Ages 16-17'!AV35,'[1]2020-21 RRI Detail Ages 6-15'!AV35)</f>
        <v>36</v>
      </c>
      <c r="AW35" s="67">
        <f>SUM('[1]2020-21 RRI Detail Ages 16-17'!AW35,'[1]2020-21 RRI Detail Ages 6-15'!AW35)</f>
        <v>1</v>
      </c>
      <c r="AX35" s="67">
        <f>SUM('[1]2020-21 RRI Detail Ages 16-17'!AX35,'[1]2020-21 RRI Detail Ages 6-15'!AX35)</f>
        <v>0</v>
      </c>
      <c r="AY35" s="67">
        <f>SUM('[1]2020-21 RRI Detail Ages 16-17'!AY35,'[1]2020-21 RRI Detail Ages 6-15'!AY35)</f>
        <v>0</v>
      </c>
      <c r="AZ35" s="67">
        <f>SUM('[1]2020-21 RRI Detail Ages 16-17'!AZ35,'[1]2020-21 RRI Detail Ages 6-15'!AZ35)</f>
        <v>0</v>
      </c>
      <c r="BA35" s="67">
        <f>SUM('[1]2020-21 RRI Detail Ages 16-17'!BA35,'[1]2020-21 RRI Detail Ages 6-15'!BA35)</f>
        <v>2</v>
      </c>
      <c r="BB35" s="85">
        <f t="shared" si="3"/>
        <v>39</v>
      </c>
      <c r="BC35" s="68">
        <f t="shared" si="15"/>
        <v>22.413793103448278</v>
      </c>
      <c r="BD35" s="68">
        <f t="shared" si="16"/>
        <v>0</v>
      </c>
      <c r="BE35" s="68" t="str">
        <f t="shared" si="17"/>
        <v/>
      </c>
      <c r="BF35" s="86" t="s">
        <v>121</v>
      </c>
      <c r="BG35" s="86" t="s">
        <v>189</v>
      </c>
      <c r="BH35" s="86" t="s">
        <v>191</v>
      </c>
      <c r="BI35" s="69">
        <f t="shared" si="18"/>
        <v>168</v>
      </c>
      <c r="BJ35" s="86">
        <v>8</v>
      </c>
      <c r="BK35" s="86">
        <v>139</v>
      </c>
      <c r="BL35" s="86">
        <v>7</v>
      </c>
      <c r="BM35" s="86">
        <v>0</v>
      </c>
      <c r="BN35" s="86">
        <v>0</v>
      </c>
      <c r="BO35" s="86">
        <v>0</v>
      </c>
      <c r="BP35" s="86">
        <v>14</v>
      </c>
      <c r="BQ35" s="86">
        <f t="shared" ref="BQ35:BQ98" si="43">SUM(BK35:BP35)</f>
        <v>160</v>
      </c>
      <c r="BR35" s="70">
        <f t="shared" si="19"/>
        <v>91.954022988505741</v>
      </c>
      <c r="BS35" s="70">
        <f t="shared" si="20"/>
        <v>57.142857142857139</v>
      </c>
      <c r="BT35" s="70">
        <f t="shared" si="21"/>
        <v>1.6091954022988506</v>
      </c>
      <c r="BU35" s="71" t="s">
        <v>125</v>
      </c>
      <c r="BV35" s="71">
        <v>7</v>
      </c>
      <c r="BW35" s="71" t="s">
        <v>191</v>
      </c>
      <c r="BX35" s="72">
        <f t="shared" si="22"/>
        <v>72</v>
      </c>
      <c r="BY35" s="72">
        <v>6</v>
      </c>
      <c r="BZ35" s="72">
        <v>59</v>
      </c>
      <c r="CA35" s="72">
        <v>5</v>
      </c>
      <c r="CB35" s="72">
        <v>0</v>
      </c>
      <c r="CC35" s="72">
        <v>0</v>
      </c>
      <c r="CD35" s="72">
        <v>0</v>
      </c>
      <c r="CE35" s="72">
        <v>2</v>
      </c>
      <c r="CF35" s="72">
        <f t="shared" ref="CF35:CF98" si="44">SUM(BZ35:CE35)</f>
        <v>66</v>
      </c>
      <c r="CG35" s="73">
        <f t="shared" si="23"/>
        <v>41.25</v>
      </c>
      <c r="CH35" s="73">
        <f t="shared" si="24"/>
        <v>75</v>
      </c>
      <c r="CI35" s="74">
        <f t="shared" si="25"/>
        <v>0.55000000000000004</v>
      </c>
      <c r="CJ35" s="87" t="s">
        <v>121</v>
      </c>
      <c r="CK35" s="87" t="s">
        <v>189</v>
      </c>
      <c r="CL35" s="87" t="s">
        <v>191</v>
      </c>
      <c r="CM35" s="75">
        <f t="shared" si="26"/>
        <v>67</v>
      </c>
      <c r="CN35" s="87">
        <v>5</v>
      </c>
      <c r="CO35" s="87">
        <v>55</v>
      </c>
      <c r="CP35" s="87">
        <v>5</v>
      </c>
      <c r="CQ35" s="87">
        <v>0</v>
      </c>
      <c r="CR35" s="87">
        <v>0</v>
      </c>
      <c r="CS35" s="87">
        <v>0</v>
      </c>
      <c r="CT35" s="87">
        <v>2</v>
      </c>
      <c r="CU35" s="75">
        <f t="shared" si="27"/>
        <v>62</v>
      </c>
      <c r="CV35" s="76">
        <f t="shared" si="28"/>
        <v>93.939393939393938</v>
      </c>
      <c r="CW35" s="76">
        <f t="shared" si="29"/>
        <v>83.333333333333343</v>
      </c>
      <c r="CX35" s="76">
        <f t="shared" si="30"/>
        <v>1.1272727272727272</v>
      </c>
      <c r="CY35" s="88" t="s">
        <v>121</v>
      </c>
      <c r="CZ35" s="88" t="s">
        <v>189</v>
      </c>
      <c r="DA35" s="88" t="s">
        <v>191</v>
      </c>
      <c r="DB35" s="77">
        <f t="shared" si="31"/>
        <v>3</v>
      </c>
      <c r="DC35" s="88">
        <v>0</v>
      </c>
      <c r="DD35" s="88">
        <v>3</v>
      </c>
      <c r="DE35" s="88">
        <v>0</v>
      </c>
      <c r="DF35" s="88">
        <v>0</v>
      </c>
      <c r="DG35" s="88">
        <v>0</v>
      </c>
      <c r="DH35" s="88">
        <v>0</v>
      </c>
      <c r="DI35" s="88">
        <v>0</v>
      </c>
      <c r="DJ35" s="88">
        <f t="shared" si="32"/>
        <v>3</v>
      </c>
      <c r="DK35" s="78">
        <f t="shared" si="33"/>
        <v>4.5454545454545459</v>
      </c>
      <c r="DL35" s="78">
        <f t="shared" si="34"/>
        <v>0</v>
      </c>
      <c r="DM35" s="77" t="str">
        <f t="shared" si="35"/>
        <v/>
      </c>
      <c r="DN35" s="89" t="s">
        <v>121</v>
      </c>
      <c r="DO35" s="89" t="s">
        <v>189</v>
      </c>
      <c r="DP35" s="89" t="s">
        <v>191</v>
      </c>
      <c r="DQ35" s="79">
        <f t="shared" si="36"/>
        <v>9</v>
      </c>
      <c r="DR35" s="89">
        <v>0</v>
      </c>
      <c r="DS35" s="89">
        <v>9</v>
      </c>
      <c r="DT35" s="89">
        <v>0</v>
      </c>
      <c r="DU35" s="89">
        <v>0</v>
      </c>
      <c r="DV35" s="89">
        <v>0</v>
      </c>
      <c r="DW35" s="89">
        <v>0</v>
      </c>
      <c r="DX35" s="89">
        <v>0</v>
      </c>
      <c r="DY35" s="89">
        <f t="shared" si="37"/>
        <v>9</v>
      </c>
      <c r="DZ35" s="80">
        <f t="shared" si="38"/>
        <v>5.625</v>
      </c>
      <c r="EA35" s="80">
        <f t="shared" si="39"/>
        <v>0</v>
      </c>
      <c r="EB35" s="80" t="str">
        <f t="shared" si="40"/>
        <v/>
      </c>
    </row>
    <row r="36" spans="1:132" x14ac:dyDescent="0.3">
      <c r="A36" s="81" t="s">
        <v>103</v>
      </c>
      <c r="B36" s="81" t="s">
        <v>192</v>
      </c>
      <c r="C36" s="81" t="s">
        <v>193</v>
      </c>
      <c r="D36" s="62">
        <f t="shared" si="6"/>
        <v>59822</v>
      </c>
      <c r="E36" s="82">
        <v>26405</v>
      </c>
      <c r="F36" s="82">
        <v>16799</v>
      </c>
      <c r="G36" s="82">
        <v>14663</v>
      </c>
      <c r="H36" s="82">
        <v>1764</v>
      </c>
      <c r="I36" s="62" t="s">
        <v>100</v>
      </c>
      <c r="J36" s="82">
        <v>191</v>
      </c>
      <c r="K36" s="62" t="s">
        <v>100</v>
      </c>
      <c r="L36" s="62">
        <f t="shared" si="41"/>
        <v>33417</v>
      </c>
      <c r="M36" s="83" t="s">
        <v>103</v>
      </c>
      <c r="N36" s="83" t="s">
        <v>192</v>
      </c>
      <c r="O36" s="83" t="s">
        <v>194</v>
      </c>
      <c r="P36" s="63">
        <f t="shared" si="7"/>
        <v>995</v>
      </c>
      <c r="Q36" s="83">
        <v>76</v>
      </c>
      <c r="R36" s="83">
        <v>744</v>
      </c>
      <c r="S36" s="83">
        <v>162</v>
      </c>
      <c r="T36" s="83">
        <v>0</v>
      </c>
      <c r="U36" s="83">
        <v>0</v>
      </c>
      <c r="V36" s="83">
        <v>0</v>
      </c>
      <c r="W36" s="83">
        <v>13</v>
      </c>
      <c r="X36" s="83">
        <f t="shared" si="42"/>
        <v>919</v>
      </c>
      <c r="Y36" s="64">
        <f t="shared" si="8"/>
        <v>27.500972558877216</v>
      </c>
      <c r="Z36" s="64">
        <f t="shared" si="9"/>
        <v>2.8782427570535885</v>
      </c>
      <c r="AA36" s="64">
        <f t="shared" si="10"/>
        <v>9.5547786896993792</v>
      </c>
      <c r="AB36" s="84" t="s">
        <v>103</v>
      </c>
      <c r="AC36" s="84" t="s">
        <v>192</v>
      </c>
      <c r="AD36" s="84" t="s">
        <v>194</v>
      </c>
      <c r="AE36" s="65">
        <f t="shared" si="11"/>
        <v>379</v>
      </c>
      <c r="AF36" s="84">
        <v>45</v>
      </c>
      <c r="AG36" s="84">
        <v>266</v>
      </c>
      <c r="AH36" s="84">
        <v>62</v>
      </c>
      <c r="AI36" s="84">
        <v>0</v>
      </c>
      <c r="AJ36" s="84">
        <v>0</v>
      </c>
      <c r="AK36" s="84">
        <v>0</v>
      </c>
      <c r="AL36" s="84">
        <v>6</v>
      </c>
      <c r="AM36" s="84">
        <f t="shared" si="2"/>
        <v>334</v>
      </c>
      <c r="AN36" s="66">
        <f t="shared" si="12"/>
        <v>36.343852013057671</v>
      </c>
      <c r="AO36" s="66">
        <f t="shared" si="13"/>
        <v>59.210526315789465</v>
      </c>
      <c r="AP36" s="66">
        <f t="shared" si="14"/>
        <v>0.61380727844275185</v>
      </c>
      <c r="AQ36" s="85" t="s">
        <v>103</v>
      </c>
      <c r="AR36" s="85" t="s">
        <v>192</v>
      </c>
      <c r="AS36" s="85" t="s">
        <v>194</v>
      </c>
      <c r="AT36" s="67">
        <f>SUM('[1]2020-21 RRI Detail Ages 16-17'!AT36,'[1]2020-21 RRI Detail Ages 6-15'!AT36)</f>
        <v>118</v>
      </c>
      <c r="AU36" s="67">
        <f>SUM('[1]2020-21 RRI Detail Ages 16-17'!AU36,'[1]2020-21 RRI Detail Ages 6-15'!AU36)</f>
        <v>8</v>
      </c>
      <c r="AV36" s="67">
        <f>SUM('[1]2020-21 RRI Detail Ages 16-17'!AV36,'[1]2020-21 RRI Detail Ages 6-15'!AV36)</f>
        <v>96</v>
      </c>
      <c r="AW36" s="67">
        <f>SUM('[1]2020-21 RRI Detail Ages 16-17'!AW36,'[1]2020-21 RRI Detail Ages 6-15'!AW36)</f>
        <v>13</v>
      </c>
      <c r="AX36" s="67">
        <f>SUM('[1]2020-21 RRI Detail Ages 16-17'!AX36,'[1]2020-21 RRI Detail Ages 6-15'!AX36)</f>
        <v>0</v>
      </c>
      <c r="AY36" s="67">
        <f>SUM('[1]2020-21 RRI Detail Ages 16-17'!AY36,'[1]2020-21 RRI Detail Ages 6-15'!AY36)</f>
        <v>0</v>
      </c>
      <c r="AZ36" s="67">
        <f>SUM('[1]2020-21 RRI Detail Ages 16-17'!AZ36,'[1]2020-21 RRI Detail Ages 6-15'!AZ36)</f>
        <v>0</v>
      </c>
      <c r="BA36" s="67">
        <f>SUM('[1]2020-21 RRI Detail Ages 16-17'!BA36,'[1]2020-21 RRI Detail Ages 6-15'!BA36)</f>
        <v>1</v>
      </c>
      <c r="BB36" s="85">
        <f t="shared" si="3"/>
        <v>110</v>
      </c>
      <c r="BC36" s="68">
        <f t="shared" si="15"/>
        <v>11.969532100108813</v>
      </c>
      <c r="BD36" s="68">
        <f t="shared" si="16"/>
        <v>10.526315789473683</v>
      </c>
      <c r="BE36" s="68">
        <f t="shared" si="17"/>
        <v>1.1371055495103373</v>
      </c>
      <c r="BF36" s="86" t="s">
        <v>103</v>
      </c>
      <c r="BG36" s="86" t="s">
        <v>192</v>
      </c>
      <c r="BH36" s="86" t="s">
        <v>194</v>
      </c>
      <c r="BI36" s="69">
        <f t="shared" si="18"/>
        <v>666</v>
      </c>
      <c r="BJ36" s="86">
        <v>34</v>
      </c>
      <c r="BK36" s="86">
        <v>518</v>
      </c>
      <c r="BL36" s="86">
        <v>107</v>
      </c>
      <c r="BM36" s="86">
        <v>0</v>
      </c>
      <c r="BN36" s="86">
        <v>0</v>
      </c>
      <c r="BO36" s="86">
        <v>0</v>
      </c>
      <c r="BP36" s="86">
        <v>7</v>
      </c>
      <c r="BQ36" s="86">
        <f t="shared" si="43"/>
        <v>632</v>
      </c>
      <c r="BR36" s="70">
        <f t="shared" si="19"/>
        <v>68.77040261153428</v>
      </c>
      <c r="BS36" s="70">
        <f t="shared" si="20"/>
        <v>44.736842105263158</v>
      </c>
      <c r="BT36" s="70">
        <f t="shared" si="21"/>
        <v>1.5372207642578251</v>
      </c>
      <c r="BU36" s="71" t="s">
        <v>107</v>
      </c>
      <c r="BV36" s="71">
        <v>21</v>
      </c>
      <c r="BW36" s="71" t="s">
        <v>194</v>
      </c>
      <c r="BX36" s="72">
        <f t="shared" si="22"/>
        <v>268</v>
      </c>
      <c r="BY36" s="72">
        <v>10</v>
      </c>
      <c r="BZ36" s="72">
        <v>224</v>
      </c>
      <c r="CA36" s="72">
        <v>29</v>
      </c>
      <c r="CB36" s="72">
        <v>0</v>
      </c>
      <c r="CC36" s="72">
        <v>0</v>
      </c>
      <c r="CD36" s="72">
        <v>0</v>
      </c>
      <c r="CE36" s="72">
        <v>5</v>
      </c>
      <c r="CF36" s="72">
        <f t="shared" si="44"/>
        <v>258</v>
      </c>
      <c r="CG36" s="73">
        <f t="shared" si="23"/>
        <v>40.822784810126585</v>
      </c>
      <c r="CH36" s="73">
        <f t="shared" si="24"/>
        <v>29.411764705882355</v>
      </c>
      <c r="CI36" s="74">
        <f t="shared" si="25"/>
        <v>1.3879746835443039</v>
      </c>
      <c r="CJ36" s="87" t="s">
        <v>103</v>
      </c>
      <c r="CK36" s="87" t="s">
        <v>192</v>
      </c>
      <c r="CL36" s="87" t="s">
        <v>194</v>
      </c>
      <c r="CM36" s="75">
        <f t="shared" si="26"/>
        <v>231</v>
      </c>
      <c r="CN36" s="87">
        <v>9</v>
      </c>
      <c r="CO36" s="87">
        <v>196</v>
      </c>
      <c r="CP36" s="87">
        <v>25</v>
      </c>
      <c r="CQ36" s="87">
        <v>0</v>
      </c>
      <c r="CR36" s="87">
        <v>0</v>
      </c>
      <c r="CS36" s="87">
        <v>0</v>
      </c>
      <c r="CT36" s="87">
        <v>1</v>
      </c>
      <c r="CU36" s="75">
        <f t="shared" si="27"/>
        <v>222</v>
      </c>
      <c r="CV36" s="76">
        <f t="shared" si="28"/>
        <v>86.04651162790698</v>
      </c>
      <c r="CW36" s="76">
        <f t="shared" si="29"/>
        <v>90</v>
      </c>
      <c r="CX36" s="76">
        <f t="shared" si="30"/>
        <v>0.95607235142118863</v>
      </c>
      <c r="CY36" s="88" t="s">
        <v>103</v>
      </c>
      <c r="CZ36" s="88" t="s">
        <v>192</v>
      </c>
      <c r="DA36" s="88" t="s">
        <v>194</v>
      </c>
      <c r="DB36" s="77">
        <f t="shared" si="31"/>
        <v>2</v>
      </c>
      <c r="DC36" s="88">
        <v>0</v>
      </c>
      <c r="DD36" s="88">
        <v>2</v>
      </c>
      <c r="DE36" s="88">
        <v>0</v>
      </c>
      <c r="DF36" s="88">
        <v>0</v>
      </c>
      <c r="DG36" s="88">
        <v>0</v>
      </c>
      <c r="DH36" s="88">
        <v>0</v>
      </c>
      <c r="DI36" s="88">
        <v>0</v>
      </c>
      <c r="DJ36" s="88">
        <f t="shared" si="32"/>
        <v>2</v>
      </c>
      <c r="DK36" s="78">
        <f t="shared" si="33"/>
        <v>0.77519379844961245</v>
      </c>
      <c r="DL36" s="78">
        <f t="shared" si="34"/>
        <v>0</v>
      </c>
      <c r="DM36" s="77" t="str">
        <f t="shared" si="35"/>
        <v/>
      </c>
      <c r="DN36" s="89" t="s">
        <v>103</v>
      </c>
      <c r="DO36" s="89" t="s">
        <v>192</v>
      </c>
      <c r="DP36" s="89" t="s">
        <v>194</v>
      </c>
      <c r="DQ36" s="79">
        <f t="shared" si="36"/>
        <v>26</v>
      </c>
      <c r="DR36" s="89">
        <v>2</v>
      </c>
      <c r="DS36" s="89">
        <v>21</v>
      </c>
      <c r="DT36" s="89">
        <v>3</v>
      </c>
      <c r="DU36" s="89">
        <v>0</v>
      </c>
      <c r="DV36" s="89">
        <v>0</v>
      </c>
      <c r="DW36" s="89">
        <v>0</v>
      </c>
      <c r="DX36" s="89">
        <v>0</v>
      </c>
      <c r="DY36" s="89">
        <f t="shared" si="37"/>
        <v>24</v>
      </c>
      <c r="DZ36" s="80">
        <f t="shared" si="38"/>
        <v>3.79746835443038</v>
      </c>
      <c r="EA36" s="80">
        <f t="shared" si="39"/>
        <v>58.823529411764703</v>
      </c>
      <c r="EB36" s="80">
        <f t="shared" si="40"/>
        <v>6.4556962025316467E-2</v>
      </c>
    </row>
    <row r="37" spans="1:132" x14ac:dyDescent="0.3">
      <c r="A37" s="81" t="s">
        <v>97</v>
      </c>
      <c r="B37" s="81" t="s">
        <v>151</v>
      </c>
      <c r="C37" s="81" t="s">
        <v>195</v>
      </c>
      <c r="D37" s="62">
        <f t="shared" si="6"/>
        <v>10491</v>
      </c>
      <c r="E37" s="82">
        <v>6018</v>
      </c>
      <c r="F37" s="82">
        <v>2700</v>
      </c>
      <c r="G37" s="82">
        <v>1637</v>
      </c>
      <c r="H37" s="82">
        <v>90</v>
      </c>
      <c r="I37" s="62" t="s">
        <v>100</v>
      </c>
      <c r="J37" s="82">
        <v>46</v>
      </c>
      <c r="K37" s="62" t="s">
        <v>100</v>
      </c>
      <c r="L37" s="62">
        <f t="shared" si="41"/>
        <v>4473</v>
      </c>
      <c r="M37" s="83" t="s">
        <v>97</v>
      </c>
      <c r="N37" s="83" t="s">
        <v>151</v>
      </c>
      <c r="O37" s="83" t="s">
        <v>196</v>
      </c>
      <c r="P37" s="63">
        <f t="shared" si="7"/>
        <v>46</v>
      </c>
      <c r="Q37" s="83">
        <v>14</v>
      </c>
      <c r="R37" s="83">
        <v>28</v>
      </c>
      <c r="S37" s="83">
        <v>4</v>
      </c>
      <c r="T37" s="83">
        <v>0</v>
      </c>
      <c r="U37" s="83">
        <v>0</v>
      </c>
      <c r="V37" s="83">
        <v>0</v>
      </c>
      <c r="W37" s="83">
        <v>0</v>
      </c>
      <c r="X37" s="83">
        <f t="shared" si="42"/>
        <v>32</v>
      </c>
      <c r="Y37" s="64">
        <f t="shared" si="8"/>
        <v>7.154035323049408</v>
      </c>
      <c r="Z37" s="64">
        <f t="shared" si="9"/>
        <v>2.3263542705217679</v>
      </c>
      <c r="AA37" s="64">
        <f t="shared" si="10"/>
        <v>3.0752131838650958</v>
      </c>
      <c r="AB37" s="84" t="s">
        <v>97</v>
      </c>
      <c r="AC37" s="84" t="s">
        <v>151</v>
      </c>
      <c r="AD37" s="84" t="s">
        <v>196</v>
      </c>
      <c r="AE37" s="65">
        <f t="shared" si="11"/>
        <v>15</v>
      </c>
      <c r="AF37" s="84">
        <v>8</v>
      </c>
      <c r="AG37" s="84">
        <v>3</v>
      </c>
      <c r="AH37" s="84">
        <v>4</v>
      </c>
      <c r="AI37" s="84">
        <v>0</v>
      </c>
      <c r="AJ37" s="84">
        <v>0</v>
      </c>
      <c r="AK37" s="84">
        <v>0</v>
      </c>
      <c r="AL37" s="84">
        <v>0</v>
      </c>
      <c r="AM37" s="84">
        <f t="shared" si="2"/>
        <v>7</v>
      </c>
      <c r="AN37" s="66">
        <f t="shared" si="12"/>
        <v>21.875</v>
      </c>
      <c r="AO37" s="66">
        <f t="shared" si="13"/>
        <v>57.142857142857139</v>
      </c>
      <c r="AP37" s="66">
        <f t="shared" si="14"/>
        <v>0.3828125</v>
      </c>
      <c r="AQ37" s="85" t="s">
        <v>97</v>
      </c>
      <c r="AR37" s="85" t="s">
        <v>151</v>
      </c>
      <c r="AS37" s="85" t="s">
        <v>196</v>
      </c>
      <c r="AT37" s="67">
        <f>SUM('[1]2020-21 RRI Detail Ages 16-17'!AT37,'[1]2020-21 RRI Detail Ages 6-15'!AT37)</f>
        <v>4</v>
      </c>
      <c r="AU37" s="67">
        <f>SUM('[1]2020-21 RRI Detail Ages 16-17'!AU37,'[1]2020-21 RRI Detail Ages 6-15'!AU37)</f>
        <v>0</v>
      </c>
      <c r="AV37" s="67">
        <f>SUM('[1]2020-21 RRI Detail Ages 16-17'!AV37,'[1]2020-21 RRI Detail Ages 6-15'!AV37)</f>
        <v>4</v>
      </c>
      <c r="AW37" s="67">
        <f>SUM('[1]2020-21 RRI Detail Ages 16-17'!AW37,'[1]2020-21 RRI Detail Ages 6-15'!AW37)</f>
        <v>0</v>
      </c>
      <c r="AX37" s="67">
        <f>SUM('[1]2020-21 RRI Detail Ages 16-17'!AX37,'[1]2020-21 RRI Detail Ages 6-15'!AX37)</f>
        <v>0</v>
      </c>
      <c r="AY37" s="67">
        <f>SUM('[1]2020-21 RRI Detail Ages 16-17'!AY37,'[1]2020-21 RRI Detail Ages 6-15'!AY37)</f>
        <v>0</v>
      </c>
      <c r="AZ37" s="67">
        <f>SUM('[1]2020-21 RRI Detail Ages 16-17'!AZ37,'[1]2020-21 RRI Detail Ages 6-15'!AZ37)</f>
        <v>0</v>
      </c>
      <c r="BA37" s="67">
        <f>SUM('[1]2020-21 RRI Detail Ages 16-17'!BA37,'[1]2020-21 RRI Detail Ages 6-15'!BA37)</f>
        <v>0</v>
      </c>
      <c r="BB37" s="85">
        <f t="shared" si="3"/>
        <v>4</v>
      </c>
      <c r="BC37" s="68">
        <f t="shared" si="15"/>
        <v>12.5</v>
      </c>
      <c r="BD37" s="68">
        <f t="shared" si="16"/>
        <v>0</v>
      </c>
      <c r="BE37" s="68" t="str">
        <f t="shared" si="17"/>
        <v/>
      </c>
      <c r="BF37" s="86" t="s">
        <v>97</v>
      </c>
      <c r="BG37" s="86" t="s">
        <v>151</v>
      </c>
      <c r="BH37" s="86" t="s">
        <v>196</v>
      </c>
      <c r="BI37" s="69">
        <f t="shared" si="18"/>
        <v>31</v>
      </c>
      <c r="BJ37" s="86">
        <v>6</v>
      </c>
      <c r="BK37" s="86">
        <v>25</v>
      </c>
      <c r="BL37" s="86">
        <v>0</v>
      </c>
      <c r="BM37" s="86">
        <v>0</v>
      </c>
      <c r="BN37" s="86">
        <v>0</v>
      </c>
      <c r="BO37" s="86">
        <v>0</v>
      </c>
      <c r="BP37" s="86">
        <v>0</v>
      </c>
      <c r="BQ37" s="86">
        <f t="shared" si="43"/>
        <v>25</v>
      </c>
      <c r="BR37" s="70">
        <f t="shared" si="19"/>
        <v>78.125</v>
      </c>
      <c r="BS37" s="70">
        <f t="shared" si="20"/>
        <v>42.857142857142854</v>
      </c>
      <c r="BT37" s="70">
        <f t="shared" si="21"/>
        <v>1.8229166666666667</v>
      </c>
      <c r="BU37" s="71" t="s">
        <v>102</v>
      </c>
      <c r="BV37" s="71">
        <v>9</v>
      </c>
      <c r="BW37" s="71" t="s">
        <v>196</v>
      </c>
      <c r="BX37" s="72">
        <f t="shared" si="22"/>
        <v>15</v>
      </c>
      <c r="BY37" s="72">
        <v>6</v>
      </c>
      <c r="BZ37" s="72">
        <v>8</v>
      </c>
      <c r="CA37" s="72">
        <v>1</v>
      </c>
      <c r="CB37" s="72">
        <v>0</v>
      </c>
      <c r="CC37" s="72">
        <v>0</v>
      </c>
      <c r="CD37" s="72">
        <v>0</v>
      </c>
      <c r="CE37" s="72">
        <v>0</v>
      </c>
      <c r="CF37" s="72">
        <f t="shared" si="44"/>
        <v>9</v>
      </c>
      <c r="CG37" s="73">
        <f t="shared" si="23"/>
        <v>36</v>
      </c>
      <c r="CH37" s="73">
        <f t="shared" si="24"/>
        <v>100</v>
      </c>
      <c r="CI37" s="74">
        <f t="shared" si="25"/>
        <v>0.36</v>
      </c>
      <c r="CJ37" s="87" t="s">
        <v>97</v>
      </c>
      <c r="CK37" s="87" t="s">
        <v>151</v>
      </c>
      <c r="CL37" s="87" t="s">
        <v>196</v>
      </c>
      <c r="CM37" s="75">
        <f t="shared" si="26"/>
        <v>11</v>
      </c>
      <c r="CN37" s="87">
        <v>5</v>
      </c>
      <c r="CO37" s="87">
        <v>5</v>
      </c>
      <c r="CP37" s="87">
        <v>1</v>
      </c>
      <c r="CQ37" s="87">
        <v>0</v>
      </c>
      <c r="CR37" s="87">
        <v>0</v>
      </c>
      <c r="CS37" s="87">
        <v>0</v>
      </c>
      <c r="CT37" s="87">
        <v>0</v>
      </c>
      <c r="CU37" s="75">
        <f t="shared" si="27"/>
        <v>6</v>
      </c>
      <c r="CV37" s="76">
        <f t="shared" si="28"/>
        <v>66.666666666666657</v>
      </c>
      <c r="CW37" s="76">
        <f t="shared" si="29"/>
        <v>83.333333333333343</v>
      </c>
      <c r="CX37" s="76">
        <f t="shared" si="30"/>
        <v>0.79999999999999982</v>
      </c>
      <c r="CY37" s="88" t="s">
        <v>97</v>
      </c>
      <c r="CZ37" s="88" t="s">
        <v>151</v>
      </c>
      <c r="DA37" s="88" t="s">
        <v>196</v>
      </c>
      <c r="DB37" s="77">
        <f t="shared" si="31"/>
        <v>0</v>
      </c>
      <c r="DC37" s="88">
        <v>0</v>
      </c>
      <c r="DD37" s="88">
        <v>0</v>
      </c>
      <c r="DE37" s="88">
        <v>0</v>
      </c>
      <c r="DF37" s="88">
        <v>0</v>
      </c>
      <c r="DG37" s="88">
        <v>0</v>
      </c>
      <c r="DH37" s="88">
        <v>0</v>
      </c>
      <c r="DI37" s="88">
        <v>0</v>
      </c>
      <c r="DJ37" s="88">
        <f t="shared" si="32"/>
        <v>0</v>
      </c>
      <c r="DK37" s="78">
        <f t="shared" si="33"/>
        <v>0</v>
      </c>
      <c r="DL37" s="78">
        <f t="shared" si="34"/>
        <v>0</v>
      </c>
      <c r="DM37" s="77" t="str">
        <f t="shared" si="35"/>
        <v/>
      </c>
      <c r="DN37" s="89" t="s">
        <v>97</v>
      </c>
      <c r="DO37" s="89" t="s">
        <v>151</v>
      </c>
      <c r="DP37" s="89" t="s">
        <v>196</v>
      </c>
      <c r="DQ37" s="79">
        <f t="shared" si="36"/>
        <v>1</v>
      </c>
      <c r="DR37" s="89">
        <v>0</v>
      </c>
      <c r="DS37" s="89">
        <v>1</v>
      </c>
      <c r="DT37" s="89">
        <v>0</v>
      </c>
      <c r="DU37" s="89">
        <v>0</v>
      </c>
      <c r="DV37" s="89">
        <v>0</v>
      </c>
      <c r="DW37" s="89">
        <v>0</v>
      </c>
      <c r="DX37" s="89">
        <v>0</v>
      </c>
      <c r="DY37" s="89">
        <f t="shared" si="37"/>
        <v>1</v>
      </c>
      <c r="DZ37" s="80">
        <f t="shared" si="38"/>
        <v>4</v>
      </c>
      <c r="EA37" s="80">
        <f t="shared" si="39"/>
        <v>0</v>
      </c>
      <c r="EB37" s="80" t="str">
        <f t="shared" si="40"/>
        <v/>
      </c>
    </row>
    <row r="38" spans="1:132" x14ac:dyDescent="0.3">
      <c r="A38" s="81" t="s">
        <v>108</v>
      </c>
      <c r="B38" s="81" t="s">
        <v>165</v>
      </c>
      <c r="C38" s="81" t="s">
        <v>197</v>
      </c>
      <c r="D38" s="62">
        <f t="shared" si="6"/>
        <v>34253</v>
      </c>
      <c r="E38" s="82">
        <v>21637</v>
      </c>
      <c r="F38" s="82">
        <v>7464</v>
      </c>
      <c r="G38" s="82">
        <v>4325</v>
      </c>
      <c r="H38" s="82">
        <v>685</v>
      </c>
      <c r="I38" s="62" t="s">
        <v>100</v>
      </c>
      <c r="J38" s="82">
        <v>142</v>
      </c>
      <c r="K38" s="62" t="s">
        <v>100</v>
      </c>
      <c r="L38" s="62">
        <f t="shared" si="41"/>
        <v>12616</v>
      </c>
      <c r="M38" s="83" t="s">
        <v>108</v>
      </c>
      <c r="N38" s="83" t="s">
        <v>165</v>
      </c>
      <c r="O38" s="83" t="s">
        <v>198</v>
      </c>
      <c r="P38" s="63">
        <f t="shared" si="7"/>
        <v>388</v>
      </c>
      <c r="Q38" s="83">
        <v>130</v>
      </c>
      <c r="R38" s="83">
        <v>131</v>
      </c>
      <c r="S38" s="83">
        <v>89</v>
      </c>
      <c r="T38" s="83">
        <v>0</v>
      </c>
      <c r="U38" s="83">
        <v>0</v>
      </c>
      <c r="V38" s="83">
        <v>0</v>
      </c>
      <c r="W38" s="83">
        <v>38</v>
      </c>
      <c r="X38" s="83">
        <f t="shared" si="42"/>
        <v>258</v>
      </c>
      <c r="Y38" s="64">
        <f t="shared" si="8"/>
        <v>20.450221940393149</v>
      </c>
      <c r="Z38" s="64">
        <f t="shared" si="9"/>
        <v>6.0082266487960441</v>
      </c>
      <c r="AA38" s="64">
        <f t="shared" si="10"/>
        <v>3.4037034778791271</v>
      </c>
      <c r="AB38" s="84" t="s">
        <v>108</v>
      </c>
      <c r="AC38" s="84" t="s">
        <v>165</v>
      </c>
      <c r="AD38" s="84" t="s">
        <v>198</v>
      </c>
      <c r="AE38" s="65">
        <f t="shared" si="11"/>
        <v>58</v>
      </c>
      <c r="AF38" s="84">
        <v>28</v>
      </c>
      <c r="AG38" s="84">
        <v>17</v>
      </c>
      <c r="AH38" s="84">
        <v>10</v>
      </c>
      <c r="AI38" s="84">
        <v>0</v>
      </c>
      <c r="AJ38" s="84">
        <v>0</v>
      </c>
      <c r="AK38" s="84">
        <v>0</v>
      </c>
      <c r="AL38" s="84">
        <v>3</v>
      </c>
      <c r="AM38" s="84">
        <f t="shared" si="2"/>
        <v>30</v>
      </c>
      <c r="AN38" s="66">
        <f t="shared" si="12"/>
        <v>11.627906976744185</v>
      </c>
      <c r="AO38" s="66">
        <f t="shared" si="13"/>
        <v>21.53846153846154</v>
      </c>
      <c r="AP38" s="66">
        <f t="shared" si="14"/>
        <v>0.53986710963455142</v>
      </c>
      <c r="AQ38" s="85" t="s">
        <v>108</v>
      </c>
      <c r="AR38" s="85" t="s">
        <v>165</v>
      </c>
      <c r="AS38" s="85" t="s">
        <v>198</v>
      </c>
      <c r="AT38" s="67">
        <f>SUM('[1]2020-21 RRI Detail Ages 16-17'!AT38,'[1]2020-21 RRI Detail Ages 6-15'!AT38)</f>
        <v>61</v>
      </c>
      <c r="AU38" s="67">
        <f>SUM('[1]2020-21 RRI Detail Ages 16-17'!AU38,'[1]2020-21 RRI Detail Ages 6-15'!AU38)</f>
        <v>25</v>
      </c>
      <c r="AV38" s="67">
        <f>SUM('[1]2020-21 RRI Detail Ages 16-17'!AV38,'[1]2020-21 RRI Detail Ages 6-15'!AV38)</f>
        <v>23</v>
      </c>
      <c r="AW38" s="67">
        <f>SUM('[1]2020-21 RRI Detail Ages 16-17'!AW38,'[1]2020-21 RRI Detail Ages 6-15'!AW38)</f>
        <v>7</v>
      </c>
      <c r="AX38" s="67">
        <f>SUM('[1]2020-21 RRI Detail Ages 16-17'!AX38,'[1]2020-21 RRI Detail Ages 6-15'!AX38)</f>
        <v>0</v>
      </c>
      <c r="AY38" s="67">
        <f>SUM('[1]2020-21 RRI Detail Ages 16-17'!AY38,'[1]2020-21 RRI Detail Ages 6-15'!AY38)</f>
        <v>0</v>
      </c>
      <c r="AZ38" s="67">
        <f>SUM('[1]2020-21 RRI Detail Ages 16-17'!AZ38,'[1]2020-21 RRI Detail Ages 6-15'!AZ38)</f>
        <v>0</v>
      </c>
      <c r="BA38" s="67">
        <f>SUM('[1]2020-21 RRI Detail Ages 16-17'!BA38,'[1]2020-21 RRI Detail Ages 6-15'!BA38)</f>
        <v>6</v>
      </c>
      <c r="BB38" s="85">
        <f t="shared" si="3"/>
        <v>36</v>
      </c>
      <c r="BC38" s="68">
        <f t="shared" si="15"/>
        <v>13.953488372093023</v>
      </c>
      <c r="BD38" s="68">
        <f t="shared" si="16"/>
        <v>19.230769230769234</v>
      </c>
      <c r="BE38" s="68">
        <f t="shared" si="17"/>
        <v>0.72558139534883714</v>
      </c>
      <c r="BF38" s="86" t="s">
        <v>108</v>
      </c>
      <c r="BG38" s="86" t="s">
        <v>165</v>
      </c>
      <c r="BH38" s="86" t="s">
        <v>198</v>
      </c>
      <c r="BI38" s="69">
        <f t="shared" si="18"/>
        <v>319</v>
      </c>
      <c r="BJ38" s="86">
        <v>99</v>
      </c>
      <c r="BK38" s="86">
        <v>107</v>
      </c>
      <c r="BL38" s="86">
        <v>78</v>
      </c>
      <c r="BM38" s="86">
        <v>0</v>
      </c>
      <c r="BN38" s="86">
        <v>0</v>
      </c>
      <c r="BO38" s="86">
        <v>0</v>
      </c>
      <c r="BP38" s="86">
        <v>35</v>
      </c>
      <c r="BQ38" s="86">
        <f t="shared" si="43"/>
        <v>220</v>
      </c>
      <c r="BR38" s="70">
        <f t="shared" si="19"/>
        <v>85.271317829457359</v>
      </c>
      <c r="BS38" s="70">
        <f t="shared" si="20"/>
        <v>76.153846153846146</v>
      </c>
      <c r="BT38" s="70">
        <f t="shared" si="21"/>
        <v>1.119724375538329</v>
      </c>
      <c r="BU38" s="71" t="s">
        <v>112</v>
      </c>
      <c r="BV38" s="71">
        <v>27</v>
      </c>
      <c r="BW38" s="71" t="s">
        <v>198</v>
      </c>
      <c r="BX38" s="72">
        <f t="shared" si="22"/>
        <v>93</v>
      </c>
      <c r="BY38" s="72">
        <v>28</v>
      </c>
      <c r="BZ38" s="72">
        <v>35</v>
      </c>
      <c r="CA38" s="72">
        <v>16</v>
      </c>
      <c r="CB38" s="72">
        <v>0</v>
      </c>
      <c r="CC38" s="72">
        <v>0</v>
      </c>
      <c r="CD38" s="72">
        <v>1</v>
      </c>
      <c r="CE38" s="72">
        <v>13</v>
      </c>
      <c r="CF38" s="72">
        <f t="shared" si="44"/>
        <v>65</v>
      </c>
      <c r="CG38" s="73">
        <f t="shared" si="23"/>
        <v>29.545454545454547</v>
      </c>
      <c r="CH38" s="73">
        <f t="shared" si="24"/>
        <v>28.28282828282828</v>
      </c>
      <c r="CI38" s="74">
        <f t="shared" si="25"/>
        <v>1.0446428571428572</v>
      </c>
      <c r="CJ38" s="87" t="s">
        <v>108</v>
      </c>
      <c r="CK38" s="87" t="s">
        <v>165</v>
      </c>
      <c r="CL38" s="87" t="s">
        <v>198</v>
      </c>
      <c r="CM38" s="75">
        <f t="shared" si="26"/>
        <v>63</v>
      </c>
      <c r="CN38" s="87">
        <v>28</v>
      </c>
      <c r="CO38" s="87">
        <v>19</v>
      </c>
      <c r="CP38" s="87">
        <v>9</v>
      </c>
      <c r="CQ38" s="87">
        <v>0</v>
      </c>
      <c r="CR38" s="87">
        <v>0</v>
      </c>
      <c r="CS38" s="87">
        <v>1</v>
      </c>
      <c r="CT38" s="87">
        <v>6</v>
      </c>
      <c r="CU38" s="75">
        <f t="shared" si="27"/>
        <v>35</v>
      </c>
      <c r="CV38" s="76">
        <f t="shared" si="28"/>
        <v>53.846153846153847</v>
      </c>
      <c r="CW38" s="76">
        <f t="shared" si="29"/>
        <v>100</v>
      </c>
      <c r="CX38" s="76">
        <f t="shared" si="30"/>
        <v>0.53846153846153844</v>
      </c>
      <c r="CY38" s="88" t="s">
        <v>108</v>
      </c>
      <c r="CZ38" s="88" t="s">
        <v>165</v>
      </c>
      <c r="DA38" s="88" t="s">
        <v>198</v>
      </c>
      <c r="DB38" s="77">
        <f t="shared" si="31"/>
        <v>5</v>
      </c>
      <c r="DC38" s="88">
        <v>3</v>
      </c>
      <c r="DD38" s="88">
        <v>1</v>
      </c>
      <c r="DE38" s="88">
        <v>1</v>
      </c>
      <c r="DF38" s="88">
        <v>0</v>
      </c>
      <c r="DG38" s="88">
        <v>0</v>
      </c>
      <c r="DH38" s="88">
        <v>0</v>
      </c>
      <c r="DI38" s="88">
        <v>0</v>
      </c>
      <c r="DJ38" s="88">
        <f t="shared" si="32"/>
        <v>2</v>
      </c>
      <c r="DK38" s="78">
        <f t="shared" si="33"/>
        <v>3.0769230769230771</v>
      </c>
      <c r="DL38" s="78">
        <f t="shared" si="34"/>
        <v>10.714285714285714</v>
      </c>
      <c r="DM38" s="78">
        <f t="shared" si="35"/>
        <v>0.28717948717948721</v>
      </c>
      <c r="DN38" s="89" t="s">
        <v>108</v>
      </c>
      <c r="DO38" s="89" t="s">
        <v>165</v>
      </c>
      <c r="DP38" s="89" t="s">
        <v>198</v>
      </c>
      <c r="DQ38" s="79">
        <f t="shared" si="36"/>
        <v>3</v>
      </c>
      <c r="DR38" s="89">
        <v>0</v>
      </c>
      <c r="DS38" s="89">
        <v>1</v>
      </c>
      <c r="DT38" s="89">
        <v>1</v>
      </c>
      <c r="DU38" s="89">
        <v>0</v>
      </c>
      <c r="DV38" s="89">
        <v>0</v>
      </c>
      <c r="DW38" s="89">
        <v>0</v>
      </c>
      <c r="DX38" s="89">
        <v>1</v>
      </c>
      <c r="DY38" s="89">
        <f t="shared" si="37"/>
        <v>3</v>
      </c>
      <c r="DZ38" s="80">
        <f t="shared" si="38"/>
        <v>1.3636363636363635</v>
      </c>
      <c r="EA38" s="80">
        <f t="shared" si="39"/>
        <v>0</v>
      </c>
      <c r="EB38" s="80" t="str">
        <f t="shared" si="40"/>
        <v/>
      </c>
    </row>
    <row r="39" spans="1:132" x14ac:dyDescent="0.3">
      <c r="A39" s="81" t="s">
        <v>121</v>
      </c>
      <c r="B39" s="81" t="s">
        <v>145</v>
      </c>
      <c r="C39" s="81" t="s">
        <v>199</v>
      </c>
      <c r="D39" s="62">
        <f t="shared" si="6"/>
        <v>1685</v>
      </c>
      <c r="E39" s="82">
        <v>1089</v>
      </c>
      <c r="F39" s="82">
        <v>506</v>
      </c>
      <c r="G39" s="82">
        <v>68</v>
      </c>
      <c r="H39" s="82">
        <v>14</v>
      </c>
      <c r="I39" s="62" t="s">
        <v>100</v>
      </c>
      <c r="J39" s="82">
        <v>8</v>
      </c>
      <c r="K39" s="62" t="s">
        <v>100</v>
      </c>
      <c r="L39" s="62">
        <f t="shared" si="41"/>
        <v>596</v>
      </c>
      <c r="M39" s="83" t="s">
        <v>121</v>
      </c>
      <c r="N39" s="83" t="s">
        <v>145</v>
      </c>
      <c r="O39" s="83" t="s">
        <v>200</v>
      </c>
      <c r="P39" s="63">
        <f t="shared" si="7"/>
        <v>3</v>
      </c>
      <c r="Q39" s="83">
        <v>1</v>
      </c>
      <c r="R39" s="83">
        <v>1</v>
      </c>
      <c r="S39" s="83">
        <v>0</v>
      </c>
      <c r="T39" s="83">
        <v>0</v>
      </c>
      <c r="U39" s="83">
        <v>0</v>
      </c>
      <c r="V39" s="83">
        <v>0</v>
      </c>
      <c r="W39" s="83">
        <v>1</v>
      </c>
      <c r="X39" s="83">
        <f t="shared" si="42"/>
        <v>2</v>
      </c>
      <c r="Y39" s="64">
        <f t="shared" si="8"/>
        <v>3.3557046979865772</v>
      </c>
      <c r="Z39" s="64">
        <f t="shared" si="9"/>
        <v>0.91827364554637281</v>
      </c>
      <c r="AA39" s="64">
        <f t="shared" si="10"/>
        <v>3.6543624161073827</v>
      </c>
      <c r="AB39" s="84" t="s">
        <v>121</v>
      </c>
      <c r="AC39" s="84" t="s">
        <v>145</v>
      </c>
      <c r="AD39" s="84" t="s">
        <v>200</v>
      </c>
      <c r="AE39" s="65">
        <f t="shared" si="11"/>
        <v>2</v>
      </c>
      <c r="AF39" s="84">
        <v>1</v>
      </c>
      <c r="AG39" s="84">
        <v>1</v>
      </c>
      <c r="AH39" s="84">
        <v>0</v>
      </c>
      <c r="AI39" s="84">
        <v>0</v>
      </c>
      <c r="AJ39" s="84">
        <v>0</v>
      </c>
      <c r="AK39" s="84">
        <v>0</v>
      </c>
      <c r="AL39" s="84">
        <v>0</v>
      </c>
      <c r="AM39" s="84">
        <f t="shared" si="2"/>
        <v>1</v>
      </c>
      <c r="AN39" s="66">
        <f t="shared" si="12"/>
        <v>50</v>
      </c>
      <c r="AO39" s="66">
        <f t="shared" si="13"/>
        <v>100</v>
      </c>
      <c r="AP39" s="66">
        <f t="shared" si="14"/>
        <v>0.5</v>
      </c>
      <c r="AQ39" s="85" t="s">
        <v>121</v>
      </c>
      <c r="AR39" s="85" t="s">
        <v>145</v>
      </c>
      <c r="AS39" s="85" t="s">
        <v>200</v>
      </c>
      <c r="AT39" s="67">
        <f>SUM('[1]2020-21 RRI Detail Ages 16-17'!AT39,'[1]2020-21 RRI Detail Ages 6-15'!AT39)</f>
        <v>0</v>
      </c>
      <c r="AU39" s="67">
        <f>SUM('[1]2020-21 RRI Detail Ages 16-17'!AU39,'[1]2020-21 RRI Detail Ages 6-15'!AU39)</f>
        <v>0</v>
      </c>
      <c r="AV39" s="67">
        <f>SUM('[1]2020-21 RRI Detail Ages 16-17'!AV39,'[1]2020-21 RRI Detail Ages 6-15'!AV39)</f>
        <v>0</v>
      </c>
      <c r="AW39" s="67">
        <f>SUM('[1]2020-21 RRI Detail Ages 16-17'!AW39,'[1]2020-21 RRI Detail Ages 6-15'!AW39)</f>
        <v>0</v>
      </c>
      <c r="AX39" s="67">
        <f>SUM('[1]2020-21 RRI Detail Ages 16-17'!AX39,'[1]2020-21 RRI Detail Ages 6-15'!AX39)</f>
        <v>0</v>
      </c>
      <c r="AY39" s="67">
        <f>SUM('[1]2020-21 RRI Detail Ages 16-17'!AY39,'[1]2020-21 RRI Detail Ages 6-15'!AY39)</f>
        <v>0</v>
      </c>
      <c r="AZ39" s="67">
        <f>SUM('[1]2020-21 RRI Detail Ages 16-17'!AZ39,'[1]2020-21 RRI Detail Ages 6-15'!AZ39)</f>
        <v>0</v>
      </c>
      <c r="BA39" s="67">
        <f>SUM('[1]2020-21 RRI Detail Ages 16-17'!BA39,'[1]2020-21 RRI Detail Ages 6-15'!BA39)</f>
        <v>0</v>
      </c>
      <c r="BB39" s="85">
        <f t="shared" si="3"/>
        <v>0</v>
      </c>
      <c r="BC39" s="68">
        <f t="shared" si="15"/>
        <v>0</v>
      </c>
      <c r="BD39" s="68">
        <f t="shared" si="16"/>
        <v>0</v>
      </c>
      <c r="BE39" s="68" t="str">
        <f t="shared" si="17"/>
        <v/>
      </c>
      <c r="BF39" s="86" t="s">
        <v>121</v>
      </c>
      <c r="BG39" s="86" t="s">
        <v>145</v>
      </c>
      <c r="BH39" s="86" t="s">
        <v>200</v>
      </c>
      <c r="BI39" s="69">
        <f t="shared" si="18"/>
        <v>1</v>
      </c>
      <c r="BJ39" s="86">
        <v>0</v>
      </c>
      <c r="BK39" s="86">
        <v>0</v>
      </c>
      <c r="BL39" s="86">
        <v>0</v>
      </c>
      <c r="BM39" s="86">
        <v>0</v>
      </c>
      <c r="BN39" s="86">
        <v>0</v>
      </c>
      <c r="BO39" s="86">
        <v>0</v>
      </c>
      <c r="BP39" s="86">
        <v>1</v>
      </c>
      <c r="BQ39" s="86">
        <f t="shared" si="43"/>
        <v>1</v>
      </c>
      <c r="BR39" s="70">
        <f t="shared" si="19"/>
        <v>50</v>
      </c>
      <c r="BS39" s="70">
        <f t="shared" si="20"/>
        <v>0</v>
      </c>
      <c r="BT39" s="70" t="str">
        <f t="shared" si="21"/>
        <v/>
      </c>
      <c r="BU39" s="71" t="s">
        <v>125</v>
      </c>
      <c r="BV39" s="71">
        <v>1</v>
      </c>
      <c r="BW39" s="71" t="s">
        <v>200</v>
      </c>
      <c r="BX39" s="72">
        <f t="shared" si="22"/>
        <v>1</v>
      </c>
      <c r="BY39" s="72">
        <v>0</v>
      </c>
      <c r="BZ39" s="72">
        <v>0</v>
      </c>
      <c r="CA39" s="72">
        <v>0</v>
      </c>
      <c r="CB39" s="72">
        <v>0</v>
      </c>
      <c r="CC39" s="72">
        <v>0</v>
      </c>
      <c r="CD39" s="72">
        <v>0</v>
      </c>
      <c r="CE39" s="72">
        <v>1</v>
      </c>
      <c r="CF39" s="72">
        <f t="shared" si="44"/>
        <v>1</v>
      </c>
      <c r="CG39" s="73">
        <f t="shared" si="23"/>
        <v>100</v>
      </c>
      <c r="CH39" s="73" t="str">
        <f t="shared" si="24"/>
        <v/>
      </c>
      <c r="CI39" s="74" t="str">
        <f t="shared" si="25"/>
        <v/>
      </c>
      <c r="CJ39" s="87" t="s">
        <v>121</v>
      </c>
      <c r="CK39" s="87" t="s">
        <v>145</v>
      </c>
      <c r="CL39" s="87" t="s">
        <v>200</v>
      </c>
      <c r="CM39" s="75">
        <f t="shared" si="26"/>
        <v>1</v>
      </c>
      <c r="CN39" s="87">
        <v>0</v>
      </c>
      <c r="CO39" s="87">
        <v>0</v>
      </c>
      <c r="CP39" s="87">
        <v>0</v>
      </c>
      <c r="CQ39" s="87">
        <v>0</v>
      </c>
      <c r="CR39" s="87">
        <v>0</v>
      </c>
      <c r="CS39" s="87">
        <v>0</v>
      </c>
      <c r="CT39" s="87">
        <v>1</v>
      </c>
      <c r="CU39" s="75">
        <f t="shared" si="27"/>
        <v>1</v>
      </c>
      <c r="CV39" s="76">
        <f t="shared" si="28"/>
        <v>100</v>
      </c>
      <c r="CW39" s="76" t="str">
        <f t="shared" si="29"/>
        <v/>
      </c>
      <c r="CX39" s="76" t="str">
        <f t="shared" si="30"/>
        <v/>
      </c>
      <c r="CY39" s="88" t="s">
        <v>121</v>
      </c>
      <c r="CZ39" s="88" t="s">
        <v>145</v>
      </c>
      <c r="DA39" s="88" t="s">
        <v>200</v>
      </c>
      <c r="DB39" s="77">
        <f t="shared" si="31"/>
        <v>0</v>
      </c>
      <c r="DC39" s="88">
        <v>0</v>
      </c>
      <c r="DD39" s="88">
        <v>0</v>
      </c>
      <c r="DE39" s="88">
        <v>0</v>
      </c>
      <c r="DF39" s="88">
        <v>0</v>
      </c>
      <c r="DG39" s="88">
        <v>0</v>
      </c>
      <c r="DH39" s="88">
        <v>0</v>
      </c>
      <c r="DI39" s="88">
        <v>0</v>
      </c>
      <c r="DJ39" s="88">
        <f t="shared" si="32"/>
        <v>0</v>
      </c>
      <c r="DK39" s="78">
        <f t="shared" si="33"/>
        <v>0</v>
      </c>
      <c r="DL39" s="78" t="str">
        <f t="shared" si="34"/>
        <v/>
      </c>
      <c r="DM39" s="77" t="str">
        <f t="shared" si="35"/>
        <v/>
      </c>
      <c r="DN39" s="89" t="s">
        <v>121</v>
      </c>
      <c r="DO39" s="89" t="s">
        <v>145</v>
      </c>
      <c r="DP39" s="89" t="s">
        <v>200</v>
      </c>
      <c r="DQ39" s="79">
        <f t="shared" si="36"/>
        <v>0</v>
      </c>
      <c r="DR39" s="89">
        <v>0</v>
      </c>
      <c r="DS39" s="89">
        <v>0</v>
      </c>
      <c r="DT39" s="89">
        <v>0</v>
      </c>
      <c r="DU39" s="89">
        <v>0</v>
      </c>
      <c r="DV39" s="89">
        <v>0</v>
      </c>
      <c r="DW39" s="89">
        <v>0</v>
      </c>
      <c r="DX39" s="89">
        <v>0</v>
      </c>
      <c r="DY39" s="89">
        <f t="shared" si="37"/>
        <v>0</v>
      </c>
      <c r="DZ39" s="80">
        <f t="shared" si="38"/>
        <v>0</v>
      </c>
      <c r="EA39" s="80" t="str">
        <f t="shared" si="39"/>
        <v/>
      </c>
      <c r="EB39" s="80" t="str">
        <f t="shared" si="40"/>
        <v/>
      </c>
    </row>
    <row r="40" spans="1:132" x14ac:dyDescent="0.3">
      <c r="A40" s="81" t="s">
        <v>108</v>
      </c>
      <c r="B40" s="81" t="s">
        <v>158</v>
      </c>
      <c r="C40" s="81" t="s">
        <v>201</v>
      </c>
      <c r="D40" s="62">
        <f t="shared" si="6"/>
        <v>1184</v>
      </c>
      <c r="E40" s="82">
        <v>924</v>
      </c>
      <c r="F40" s="82">
        <v>19</v>
      </c>
      <c r="G40" s="82">
        <v>77</v>
      </c>
      <c r="H40" s="82">
        <v>14</v>
      </c>
      <c r="I40" s="62" t="s">
        <v>100</v>
      </c>
      <c r="J40" s="82">
        <v>150</v>
      </c>
      <c r="K40" s="62" t="s">
        <v>100</v>
      </c>
      <c r="L40" s="62">
        <f t="shared" si="41"/>
        <v>260</v>
      </c>
      <c r="M40" s="83" t="s">
        <v>108</v>
      </c>
      <c r="N40" s="83" t="s">
        <v>158</v>
      </c>
      <c r="O40" s="83" t="s">
        <v>202</v>
      </c>
      <c r="P40" s="63">
        <f t="shared" si="7"/>
        <v>25</v>
      </c>
      <c r="Q40" s="83">
        <v>21</v>
      </c>
      <c r="R40" s="83">
        <v>0</v>
      </c>
      <c r="S40" s="83">
        <v>0</v>
      </c>
      <c r="T40" s="83">
        <v>0</v>
      </c>
      <c r="U40" s="83">
        <v>0</v>
      </c>
      <c r="V40" s="83">
        <v>2</v>
      </c>
      <c r="W40" s="83">
        <v>2</v>
      </c>
      <c r="X40" s="83">
        <f t="shared" si="42"/>
        <v>4</v>
      </c>
      <c r="Y40" s="64">
        <f t="shared" si="8"/>
        <v>15.384615384615385</v>
      </c>
      <c r="Z40" s="64">
        <f t="shared" si="9"/>
        <v>22.727272727272727</v>
      </c>
      <c r="AA40" s="64">
        <f t="shared" si="10"/>
        <v>0.67692307692307696</v>
      </c>
      <c r="AB40" s="84" t="s">
        <v>108</v>
      </c>
      <c r="AC40" s="84" t="s">
        <v>158</v>
      </c>
      <c r="AD40" s="84" t="s">
        <v>202</v>
      </c>
      <c r="AE40" s="65">
        <f t="shared" si="11"/>
        <v>22</v>
      </c>
      <c r="AF40" s="84">
        <v>19</v>
      </c>
      <c r="AG40" s="84">
        <v>0</v>
      </c>
      <c r="AH40" s="84">
        <v>0</v>
      </c>
      <c r="AI40" s="84">
        <v>0</v>
      </c>
      <c r="AJ40" s="84">
        <v>0</v>
      </c>
      <c r="AK40" s="84">
        <v>1</v>
      </c>
      <c r="AL40" s="84">
        <v>2</v>
      </c>
      <c r="AM40" s="84">
        <f t="shared" si="2"/>
        <v>3</v>
      </c>
      <c r="AN40" s="66">
        <f t="shared" si="12"/>
        <v>75</v>
      </c>
      <c r="AO40" s="66">
        <f t="shared" si="13"/>
        <v>90.476190476190482</v>
      </c>
      <c r="AP40" s="66">
        <f t="shared" si="14"/>
        <v>0.82894736842105254</v>
      </c>
      <c r="AQ40" s="85" t="s">
        <v>108</v>
      </c>
      <c r="AR40" s="85" t="s">
        <v>158</v>
      </c>
      <c r="AS40" s="85" t="s">
        <v>202</v>
      </c>
      <c r="AT40" s="67">
        <f>SUM('[1]2020-21 RRI Detail Ages 16-17'!AT40,'[1]2020-21 RRI Detail Ages 6-15'!AT40)</f>
        <v>0</v>
      </c>
      <c r="AU40" s="67">
        <f>SUM('[1]2020-21 RRI Detail Ages 16-17'!AU40,'[1]2020-21 RRI Detail Ages 6-15'!AU40)</f>
        <v>0</v>
      </c>
      <c r="AV40" s="67">
        <f>SUM('[1]2020-21 RRI Detail Ages 16-17'!AV40,'[1]2020-21 RRI Detail Ages 6-15'!AV40)</f>
        <v>0</v>
      </c>
      <c r="AW40" s="67">
        <f>SUM('[1]2020-21 RRI Detail Ages 16-17'!AW40,'[1]2020-21 RRI Detail Ages 6-15'!AW40)</f>
        <v>0</v>
      </c>
      <c r="AX40" s="67">
        <f>SUM('[1]2020-21 RRI Detail Ages 16-17'!AX40,'[1]2020-21 RRI Detail Ages 6-15'!AX40)</f>
        <v>0</v>
      </c>
      <c r="AY40" s="67">
        <f>SUM('[1]2020-21 RRI Detail Ages 16-17'!AY40,'[1]2020-21 RRI Detail Ages 6-15'!AY40)</f>
        <v>0</v>
      </c>
      <c r="AZ40" s="67">
        <f>SUM('[1]2020-21 RRI Detail Ages 16-17'!AZ40,'[1]2020-21 RRI Detail Ages 6-15'!AZ40)</f>
        <v>0</v>
      </c>
      <c r="BA40" s="67">
        <f>SUM('[1]2020-21 RRI Detail Ages 16-17'!BA40,'[1]2020-21 RRI Detail Ages 6-15'!BA40)</f>
        <v>0</v>
      </c>
      <c r="BB40" s="85">
        <f t="shared" si="3"/>
        <v>0</v>
      </c>
      <c r="BC40" s="68">
        <f t="shared" si="15"/>
        <v>0</v>
      </c>
      <c r="BD40" s="68">
        <f t="shared" si="16"/>
        <v>0</v>
      </c>
      <c r="BE40" s="68" t="str">
        <f t="shared" si="17"/>
        <v/>
      </c>
      <c r="BF40" s="86" t="s">
        <v>108</v>
      </c>
      <c r="BG40" s="86" t="s">
        <v>158</v>
      </c>
      <c r="BH40" s="86" t="s">
        <v>202</v>
      </c>
      <c r="BI40" s="69">
        <f t="shared" si="18"/>
        <v>2</v>
      </c>
      <c r="BJ40" s="86">
        <v>2</v>
      </c>
      <c r="BK40" s="86">
        <v>0</v>
      </c>
      <c r="BL40" s="86">
        <v>0</v>
      </c>
      <c r="BM40" s="86">
        <v>0</v>
      </c>
      <c r="BN40" s="86">
        <v>0</v>
      </c>
      <c r="BO40" s="86">
        <v>0</v>
      </c>
      <c r="BP40" s="86">
        <v>0</v>
      </c>
      <c r="BQ40" s="86">
        <f t="shared" si="43"/>
        <v>0</v>
      </c>
      <c r="BR40" s="70">
        <f t="shared" si="19"/>
        <v>0</v>
      </c>
      <c r="BS40" s="70">
        <f t="shared" si="20"/>
        <v>9.5238095238095237</v>
      </c>
      <c r="BT40" s="70">
        <f t="shared" si="21"/>
        <v>0</v>
      </c>
      <c r="BU40" s="71" t="s">
        <v>112</v>
      </c>
      <c r="BV40" s="71">
        <v>30</v>
      </c>
      <c r="BW40" s="71" t="s">
        <v>202</v>
      </c>
      <c r="BX40" s="72">
        <f t="shared" si="22"/>
        <v>0</v>
      </c>
      <c r="BY40" s="72">
        <v>0</v>
      </c>
      <c r="BZ40" s="72">
        <v>0</v>
      </c>
      <c r="CA40" s="72">
        <v>0</v>
      </c>
      <c r="CB40" s="72">
        <v>0</v>
      </c>
      <c r="CC40" s="72">
        <v>0</v>
      </c>
      <c r="CD40" s="72">
        <v>0</v>
      </c>
      <c r="CE40" s="72">
        <v>0</v>
      </c>
      <c r="CF40" s="72">
        <f t="shared" si="44"/>
        <v>0</v>
      </c>
      <c r="CG40" s="73" t="str">
        <f t="shared" si="23"/>
        <v/>
      </c>
      <c r="CH40" s="73">
        <f t="shared" si="24"/>
        <v>0</v>
      </c>
      <c r="CI40" s="74" t="str">
        <f t="shared" si="25"/>
        <v/>
      </c>
      <c r="CJ40" s="87" t="s">
        <v>108</v>
      </c>
      <c r="CK40" s="87" t="s">
        <v>158</v>
      </c>
      <c r="CL40" s="87" t="s">
        <v>202</v>
      </c>
      <c r="CM40" s="75">
        <f t="shared" si="26"/>
        <v>0</v>
      </c>
      <c r="CN40" s="87">
        <v>0</v>
      </c>
      <c r="CO40" s="87">
        <v>0</v>
      </c>
      <c r="CP40" s="87">
        <v>0</v>
      </c>
      <c r="CQ40" s="87">
        <v>0</v>
      </c>
      <c r="CR40" s="87">
        <v>0</v>
      </c>
      <c r="CS40" s="87">
        <v>0</v>
      </c>
      <c r="CT40" s="87">
        <v>0</v>
      </c>
      <c r="CU40" s="75">
        <f t="shared" si="27"/>
        <v>0</v>
      </c>
      <c r="CV40" s="76" t="str">
        <f t="shared" si="28"/>
        <v/>
      </c>
      <c r="CW40" s="76" t="str">
        <f t="shared" si="29"/>
        <v/>
      </c>
      <c r="CX40" s="76" t="str">
        <f t="shared" si="30"/>
        <v/>
      </c>
      <c r="CY40" s="88" t="s">
        <v>108</v>
      </c>
      <c r="CZ40" s="88" t="s">
        <v>158</v>
      </c>
      <c r="DA40" s="88" t="s">
        <v>202</v>
      </c>
      <c r="DB40" s="77">
        <f t="shared" si="31"/>
        <v>0</v>
      </c>
      <c r="DC40" s="88">
        <v>0</v>
      </c>
      <c r="DD40" s="88">
        <v>0</v>
      </c>
      <c r="DE40" s="88">
        <v>0</v>
      </c>
      <c r="DF40" s="88">
        <v>0</v>
      </c>
      <c r="DG40" s="88">
        <v>0</v>
      </c>
      <c r="DH40" s="88">
        <v>0</v>
      </c>
      <c r="DI40" s="88">
        <v>0</v>
      </c>
      <c r="DJ40" s="88">
        <f t="shared" si="32"/>
        <v>0</v>
      </c>
      <c r="DK40" s="78" t="str">
        <f t="shared" si="33"/>
        <v/>
      </c>
      <c r="DL40" s="78" t="str">
        <f t="shared" si="34"/>
        <v/>
      </c>
      <c r="DM40" s="77" t="str">
        <f t="shared" si="35"/>
        <v/>
      </c>
      <c r="DN40" s="89" t="s">
        <v>108</v>
      </c>
      <c r="DO40" s="89" t="s">
        <v>158</v>
      </c>
      <c r="DP40" s="89" t="s">
        <v>202</v>
      </c>
      <c r="DQ40" s="79">
        <f t="shared" si="36"/>
        <v>0</v>
      </c>
      <c r="DR40" s="89">
        <v>0</v>
      </c>
      <c r="DS40" s="89">
        <v>0</v>
      </c>
      <c r="DT40" s="89">
        <v>0</v>
      </c>
      <c r="DU40" s="89">
        <v>0</v>
      </c>
      <c r="DV40" s="89">
        <v>0</v>
      </c>
      <c r="DW40" s="89">
        <v>0</v>
      </c>
      <c r="DX40" s="89">
        <v>0</v>
      </c>
      <c r="DY40" s="89">
        <f t="shared" si="37"/>
        <v>0</v>
      </c>
      <c r="DZ40" s="80" t="str">
        <f t="shared" si="38"/>
        <v/>
      </c>
      <c r="EA40" s="80">
        <f t="shared" si="39"/>
        <v>0</v>
      </c>
      <c r="EB40" s="80" t="str">
        <f t="shared" si="40"/>
        <v/>
      </c>
    </row>
    <row r="41" spans="1:132" x14ac:dyDescent="0.3">
      <c r="A41" s="81" t="s">
        <v>97</v>
      </c>
      <c r="B41" s="81" t="s">
        <v>151</v>
      </c>
      <c r="C41" s="81" t="s">
        <v>203</v>
      </c>
      <c r="D41" s="62">
        <f t="shared" si="6"/>
        <v>8653</v>
      </c>
      <c r="E41" s="82">
        <v>4465</v>
      </c>
      <c r="F41" s="82">
        <v>2663</v>
      </c>
      <c r="G41" s="82">
        <v>1406</v>
      </c>
      <c r="H41" s="82">
        <v>77</v>
      </c>
      <c r="I41" s="62" t="s">
        <v>100</v>
      </c>
      <c r="J41" s="82">
        <v>42</v>
      </c>
      <c r="K41" s="62" t="s">
        <v>100</v>
      </c>
      <c r="L41" s="62">
        <f t="shared" si="41"/>
        <v>4188</v>
      </c>
      <c r="M41" s="83" t="s">
        <v>97</v>
      </c>
      <c r="N41" s="83" t="s">
        <v>151</v>
      </c>
      <c r="O41" s="83" t="s">
        <v>204</v>
      </c>
      <c r="P41" s="63">
        <f t="shared" si="7"/>
        <v>142</v>
      </c>
      <c r="Q41" s="83">
        <v>92</v>
      </c>
      <c r="R41" s="83">
        <v>34</v>
      </c>
      <c r="S41" s="83">
        <v>16</v>
      </c>
      <c r="T41" s="83">
        <v>0</v>
      </c>
      <c r="U41" s="83">
        <v>0</v>
      </c>
      <c r="V41" s="83">
        <v>0</v>
      </c>
      <c r="W41" s="83">
        <v>0</v>
      </c>
      <c r="X41" s="83">
        <f t="shared" si="42"/>
        <v>50</v>
      </c>
      <c r="Y41" s="64">
        <f t="shared" si="8"/>
        <v>11.938872970391595</v>
      </c>
      <c r="Z41" s="64">
        <f t="shared" si="9"/>
        <v>20.604703247480401</v>
      </c>
      <c r="AA41" s="64">
        <f t="shared" si="10"/>
        <v>0.57942465013911382</v>
      </c>
      <c r="AB41" s="84" t="s">
        <v>97</v>
      </c>
      <c r="AC41" s="84" t="s">
        <v>151</v>
      </c>
      <c r="AD41" s="84" t="s">
        <v>204</v>
      </c>
      <c r="AE41" s="65">
        <f t="shared" si="11"/>
        <v>90</v>
      </c>
      <c r="AF41" s="84">
        <v>60</v>
      </c>
      <c r="AG41" s="84">
        <v>25</v>
      </c>
      <c r="AH41" s="84">
        <v>5</v>
      </c>
      <c r="AI41" s="84">
        <v>0</v>
      </c>
      <c r="AJ41" s="84">
        <v>0</v>
      </c>
      <c r="AK41" s="84">
        <v>0</v>
      </c>
      <c r="AL41" s="84">
        <v>0</v>
      </c>
      <c r="AM41" s="84">
        <f t="shared" si="2"/>
        <v>30</v>
      </c>
      <c r="AN41" s="66">
        <f t="shared" si="12"/>
        <v>60</v>
      </c>
      <c r="AO41" s="66">
        <f t="shared" si="13"/>
        <v>65.217391304347828</v>
      </c>
      <c r="AP41" s="66">
        <f t="shared" si="14"/>
        <v>0.91999999999999993</v>
      </c>
      <c r="AQ41" s="85" t="s">
        <v>97</v>
      </c>
      <c r="AR41" s="85" t="s">
        <v>151</v>
      </c>
      <c r="AS41" s="85" t="s">
        <v>204</v>
      </c>
      <c r="AT41" s="67">
        <f>SUM('[1]2020-21 RRI Detail Ages 16-17'!AT41,'[1]2020-21 RRI Detail Ages 6-15'!AT41)</f>
        <v>3</v>
      </c>
      <c r="AU41" s="67">
        <f>SUM('[1]2020-21 RRI Detail Ages 16-17'!AU41,'[1]2020-21 RRI Detail Ages 6-15'!AU41)</f>
        <v>0</v>
      </c>
      <c r="AV41" s="67">
        <f>SUM('[1]2020-21 RRI Detail Ages 16-17'!AV41,'[1]2020-21 RRI Detail Ages 6-15'!AV41)</f>
        <v>2</v>
      </c>
      <c r="AW41" s="67">
        <f>SUM('[1]2020-21 RRI Detail Ages 16-17'!AW41,'[1]2020-21 RRI Detail Ages 6-15'!AW41)</f>
        <v>1</v>
      </c>
      <c r="AX41" s="67">
        <f>SUM('[1]2020-21 RRI Detail Ages 16-17'!AX41,'[1]2020-21 RRI Detail Ages 6-15'!AX41)</f>
        <v>0</v>
      </c>
      <c r="AY41" s="67">
        <f>SUM('[1]2020-21 RRI Detail Ages 16-17'!AY41,'[1]2020-21 RRI Detail Ages 6-15'!AY41)</f>
        <v>0</v>
      </c>
      <c r="AZ41" s="67">
        <f>SUM('[1]2020-21 RRI Detail Ages 16-17'!AZ41,'[1]2020-21 RRI Detail Ages 6-15'!AZ41)</f>
        <v>0</v>
      </c>
      <c r="BA41" s="67">
        <f>SUM('[1]2020-21 RRI Detail Ages 16-17'!BA41,'[1]2020-21 RRI Detail Ages 6-15'!BA41)</f>
        <v>0</v>
      </c>
      <c r="BB41" s="85">
        <f t="shared" si="3"/>
        <v>3</v>
      </c>
      <c r="BC41" s="68">
        <f t="shared" si="15"/>
        <v>6</v>
      </c>
      <c r="BD41" s="68">
        <f t="shared" si="16"/>
        <v>0</v>
      </c>
      <c r="BE41" s="68" t="str">
        <f t="shared" si="17"/>
        <v/>
      </c>
      <c r="BF41" s="86" t="s">
        <v>97</v>
      </c>
      <c r="BG41" s="86" t="s">
        <v>151</v>
      </c>
      <c r="BH41" s="86" t="s">
        <v>204</v>
      </c>
      <c r="BI41" s="69">
        <f t="shared" si="18"/>
        <v>43</v>
      </c>
      <c r="BJ41" s="86">
        <v>24</v>
      </c>
      <c r="BK41" s="86">
        <v>8</v>
      </c>
      <c r="BL41" s="86">
        <v>11</v>
      </c>
      <c r="BM41" s="86">
        <v>0</v>
      </c>
      <c r="BN41" s="86">
        <v>0</v>
      </c>
      <c r="BO41" s="86">
        <v>0</v>
      </c>
      <c r="BP41" s="86">
        <v>0</v>
      </c>
      <c r="BQ41" s="86">
        <f t="shared" si="43"/>
        <v>19</v>
      </c>
      <c r="BR41" s="70">
        <f t="shared" si="19"/>
        <v>38</v>
      </c>
      <c r="BS41" s="70">
        <f t="shared" si="20"/>
        <v>26.086956521739129</v>
      </c>
      <c r="BT41" s="70">
        <f t="shared" si="21"/>
        <v>1.4566666666666668</v>
      </c>
      <c r="BU41" s="71" t="s">
        <v>102</v>
      </c>
      <c r="BV41" s="71">
        <v>9</v>
      </c>
      <c r="BW41" s="71" t="s">
        <v>204</v>
      </c>
      <c r="BX41" s="72">
        <f t="shared" si="22"/>
        <v>22</v>
      </c>
      <c r="BY41" s="72">
        <v>11</v>
      </c>
      <c r="BZ41" s="72">
        <v>7</v>
      </c>
      <c r="CA41" s="72">
        <v>4</v>
      </c>
      <c r="CB41" s="72">
        <v>0</v>
      </c>
      <c r="CC41" s="72">
        <v>0</v>
      </c>
      <c r="CD41" s="72">
        <v>0</v>
      </c>
      <c r="CE41" s="72">
        <v>0</v>
      </c>
      <c r="CF41" s="72">
        <f t="shared" si="44"/>
        <v>11</v>
      </c>
      <c r="CG41" s="73">
        <f t="shared" si="23"/>
        <v>57.894736842105267</v>
      </c>
      <c r="CH41" s="73">
        <f t="shared" si="24"/>
        <v>45.833333333333329</v>
      </c>
      <c r="CI41" s="74">
        <f t="shared" si="25"/>
        <v>1.2631578947368423</v>
      </c>
      <c r="CJ41" s="87" t="s">
        <v>97</v>
      </c>
      <c r="CK41" s="87" t="s">
        <v>151</v>
      </c>
      <c r="CL41" s="87" t="s">
        <v>204</v>
      </c>
      <c r="CM41" s="75">
        <f t="shared" si="26"/>
        <v>14</v>
      </c>
      <c r="CN41" s="87">
        <v>7</v>
      </c>
      <c r="CO41" s="87">
        <v>6</v>
      </c>
      <c r="CP41" s="87">
        <v>1</v>
      </c>
      <c r="CQ41" s="87">
        <v>0</v>
      </c>
      <c r="CR41" s="87">
        <v>0</v>
      </c>
      <c r="CS41" s="87">
        <v>0</v>
      </c>
      <c r="CT41" s="87">
        <v>0</v>
      </c>
      <c r="CU41" s="75">
        <f t="shared" si="27"/>
        <v>7</v>
      </c>
      <c r="CV41" s="76">
        <f t="shared" si="28"/>
        <v>63.636363636363633</v>
      </c>
      <c r="CW41" s="76">
        <f t="shared" si="29"/>
        <v>63.636363636363633</v>
      </c>
      <c r="CX41" s="76">
        <f t="shared" si="30"/>
        <v>1</v>
      </c>
      <c r="CY41" s="88" t="s">
        <v>97</v>
      </c>
      <c r="CZ41" s="88" t="s">
        <v>151</v>
      </c>
      <c r="DA41" s="88" t="s">
        <v>204</v>
      </c>
      <c r="DB41" s="77">
        <f t="shared" si="31"/>
        <v>0</v>
      </c>
      <c r="DC41" s="88">
        <v>0</v>
      </c>
      <c r="DD41" s="88">
        <v>0</v>
      </c>
      <c r="DE41" s="88">
        <v>0</v>
      </c>
      <c r="DF41" s="88">
        <v>0</v>
      </c>
      <c r="DG41" s="88">
        <v>0</v>
      </c>
      <c r="DH41" s="88">
        <v>0</v>
      </c>
      <c r="DI41" s="88">
        <v>0</v>
      </c>
      <c r="DJ41" s="88">
        <f t="shared" si="32"/>
        <v>0</v>
      </c>
      <c r="DK41" s="78">
        <f t="shared" si="33"/>
        <v>0</v>
      </c>
      <c r="DL41" s="78">
        <f t="shared" si="34"/>
        <v>0</v>
      </c>
      <c r="DM41" s="77" t="str">
        <f t="shared" si="35"/>
        <v/>
      </c>
      <c r="DN41" s="89" t="s">
        <v>97</v>
      </c>
      <c r="DO41" s="89" t="s">
        <v>151</v>
      </c>
      <c r="DP41" s="89" t="s">
        <v>204</v>
      </c>
      <c r="DQ41" s="79">
        <f t="shared" si="36"/>
        <v>6</v>
      </c>
      <c r="DR41" s="89">
        <v>1</v>
      </c>
      <c r="DS41" s="89">
        <v>3</v>
      </c>
      <c r="DT41" s="89">
        <v>2</v>
      </c>
      <c r="DU41" s="89">
        <v>0</v>
      </c>
      <c r="DV41" s="89">
        <v>0</v>
      </c>
      <c r="DW41" s="89">
        <v>0</v>
      </c>
      <c r="DX41" s="89">
        <v>0</v>
      </c>
      <c r="DY41" s="89">
        <f t="shared" si="37"/>
        <v>5</v>
      </c>
      <c r="DZ41" s="80">
        <f t="shared" si="38"/>
        <v>26.315789473684209</v>
      </c>
      <c r="EA41" s="80">
        <f t="shared" si="39"/>
        <v>41.666666666666664</v>
      </c>
      <c r="EB41" s="80">
        <f t="shared" si="40"/>
        <v>0.63157894736842102</v>
      </c>
    </row>
    <row r="42" spans="1:132" x14ac:dyDescent="0.3">
      <c r="A42" s="81" t="s">
        <v>121</v>
      </c>
      <c r="B42" s="81" t="s">
        <v>205</v>
      </c>
      <c r="C42" s="81" t="s">
        <v>206</v>
      </c>
      <c r="D42" s="62">
        <f t="shared" si="6"/>
        <v>2931</v>
      </c>
      <c r="E42" s="82">
        <v>1098</v>
      </c>
      <c r="F42" s="82">
        <v>962</v>
      </c>
      <c r="G42" s="82">
        <v>836</v>
      </c>
      <c r="H42" s="82">
        <v>28</v>
      </c>
      <c r="I42" s="62" t="s">
        <v>100</v>
      </c>
      <c r="J42" s="82">
        <v>7</v>
      </c>
      <c r="K42" s="62" t="s">
        <v>100</v>
      </c>
      <c r="L42" s="62">
        <f t="shared" si="41"/>
        <v>1833</v>
      </c>
      <c r="M42" s="83" t="s">
        <v>121</v>
      </c>
      <c r="N42" s="83" t="s">
        <v>205</v>
      </c>
      <c r="O42" s="83" t="s">
        <v>207</v>
      </c>
      <c r="P42" s="63">
        <f t="shared" si="7"/>
        <v>39</v>
      </c>
      <c r="Q42" s="83">
        <v>13</v>
      </c>
      <c r="R42" s="83">
        <v>26</v>
      </c>
      <c r="S42" s="83">
        <v>0</v>
      </c>
      <c r="T42" s="83">
        <v>0</v>
      </c>
      <c r="U42" s="83">
        <v>0</v>
      </c>
      <c r="V42" s="83">
        <v>0</v>
      </c>
      <c r="W42" s="83">
        <v>0</v>
      </c>
      <c r="X42" s="83">
        <f t="shared" si="42"/>
        <v>26</v>
      </c>
      <c r="Y42" s="64">
        <f t="shared" si="8"/>
        <v>14.184397163120567</v>
      </c>
      <c r="Z42" s="64">
        <f t="shared" si="9"/>
        <v>11.839708561020037</v>
      </c>
      <c r="AA42" s="64">
        <f t="shared" si="10"/>
        <v>1.1980360065466447</v>
      </c>
      <c r="AB42" s="84" t="s">
        <v>121</v>
      </c>
      <c r="AC42" s="84" t="s">
        <v>205</v>
      </c>
      <c r="AD42" s="84" t="s">
        <v>207</v>
      </c>
      <c r="AE42" s="65">
        <f t="shared" si="11"/>
        <v>14</v>
      </c>
      <c r="AF42" s="84">
        <v>1</v>
      </c>
      <c r="AG42" s="84">
        <v>13</v>
      </c>
      <c r="AH42" s="84">
        <v>0</v>
      </c>
      <c r="AI42" s="84">
        <v>0</v>
      </c>
      <c r="AJ42" s="84">
        <v>0</v>
      </c>
      <c r="AK42" s="84">
        <v>0</v>
      </c>
      <c r="AL42" s="84">
        <v>0</v>
      </c>
      <c r="AM42" s="84">
        <f t="shared" si="2"/>
        <v>13</v>
      </c>
      <c r="AN42" s="66">
        <f t="shared" si="12"/>
        <v>50</v>
      </c>
      <c r="AO42" s="66">
        <f t="shared" si="13"/>
        <v>7.6923076923076925</v>
      </c>
      <c r="AP42" s="66">
        <f t="shared" si="14"/>
        <v>6.5</v>
      </c>
      <c r="AQ42" s="85" t="s">
        <v>121</v>
      </c>
      <c r="AR42" s="85" t="s">
        <v>205</v>
      </c>
      <c r="AS42" s="85" t="s">
        <v>207</v>
      </c>
      <c r="AT42" s="67">
        <f>SUM('[1]2020-21 RRI Detail Ages 16-17'!AT42,'[1]2020-21 RRI Detail Ages 6-15'!AT42)</f>
        <v>2</v>
      </c>
      <c r="AU42" s="67">
        <f>SUM('[1]2020-21 RRI Detail Ages 16-17'!AU42,'[1]2020-21 RRI Detail Ages 6-15'!AU42)</f>
        <v>0</v>
      </c>
      <c r="AV42" s="67">
        <f>SUM('[1]2020-21 RRI Detail Ages 16-17'!AV42,'[1]2020-21 RRI Detail Ages 6-15'!AV42)</f>
        <v>2</v>
      </c>
      <c r="AW42" s="67">
        <f>SUM('[1]2020-21 RRI Detail Ages 16-17'!AW42,'[1]2020-21 RRI Detail Ages 6-15'!AW42)</f>
        <v>0</v>
      </c>
      <c r="AX42" s="67">
        <f>SUM('[1]2020-21 RRI Detail Ages 16-17'!AX42,'[1]2020-21 RRI Detail Ages 6-15'!AX42)</f>
        <v>0</v>
      </c>
      <c r="AY42" s="67">
        <f>SUM('[1]2020-21 RRI Detail Ages 16-17'!AY42,'[1]2020-21 RRI Detail Ages 6-15'!AY42)</f>
        <v>0</v>
      </c>
      <c r="AZ42" s="67">
        <f>SUM('[1]2020-21 RRI Detail Ages 16-17'!AZ42,'[1]2020-21 RRI Detail Ages 6-15'!AZ42)</f>
        <v>0</v>
      </c>
      <c r="BA42" s="67">
        <f>SUM('[1]2020-21 RRI Detail Ages 16-17'!BA42,'[1]2020-21 RRI Detail Ages 6-15'!BA42)</f>
        <v>0</v>
      </c>
      <c r="BB42" s="85">
        <f t="shared" si="3"/>
        <v>2</v>
      </c>
      <c r="BC42" s="68">
        <f t="shared" si="15"/>
        <v>7.6923076923076925</v>
      </c>
      <c r="BD42" s="68">
        <f t="shared" si="16"/>
        <v>0</v>
      </c>
      <c r="BE42" s="68" t="str">
        <f t="shared" si="17"/>
        <v/>
      </c>
      <c r="BF42" s="86" t="s">
        <v>121</v>
      </c>
      <c r="BG42" s="86" t="s">
        <v>205</v>
      </c>
      <c r="BH42" s="86" t="s">
        <v>207</v>
      </c>
      <c r="BI42" s="69">
        <f t="shared" si="18"/>
        <v>26</v>
      </c>
      <c r="BJ42" s="86">
        <v>12</v>
      </c>
      <c r="BK42" s="86">
        <v>14</v>
      </c>
      <c r="BL42" s="86">
        <v>0</v>
      </c>
      <c r="BM42" s="86">
        <v>0</v>
      </c>
      <c r="BN42" s="86">
        <v>0</v>
      </c>
      <c r="BO42" s="86">
        <v>0</v>
      </c>
      <c r="BP42" s="86">
        <v>0</v>
      </c>
      <c r="BQ42" s="86">
        <f t="shared" si="43"/>
        <v>14</v>
      </c>
      <c r="BR42" s="70">
        <f t="shared" si="19"/>
        <v>53.846153846153847</v>
      </c>
      <c r="BS42" s="70">
        <f t="shared" si="20"/>
        <v>92.307692307692307</v>
      </c>
      <c r="BT42" s="70">
        <f t="shared" si="21"/>
        <v>0.58333333333333337</v>
      </c>
      <c r="BU42" s="71" t="s">
        <v>125</v>
      </c>
      <c r="BV42" s="71">
        <v>8</v>
      </c>
      <c r="BW42" s="71" t="s">
        <v>207</v>
      </c>
      <c r="BX42" s="72">
        <f t="shared" si="22"/>
        <v>18</v>
      </c>
      <c r="BY42" s="72">
        <v>10</v>
      </c>
      <c r="BZ42" s="72">
        <v>7</v>
      </c>
      <c r="CA42" s="72">
        <v>1</v>
      </c>
      <c r="CB42" s="72">
        <v>0</v>
      </c>
      <c r="CC42" s="72">
        <v>0</v>
      </c>
      <c r="CD42" s="72">
        <v>0</v>
      </c>
      <c r="CE42" s="72">
        <v>0</v>
      </c>
      <c r="CF42" s="72">
        <f t="shared" si="44"/>
        <v>8</v>
      </c>
      <c r="CG42" s="73">
        <f t="shared" si="23"/>
        <v>57.142857142857139</v>
      </c>
      <c r="CH42" s="73">
        <f t="shared" si="24"/>
        <v>83.333333333333343</v>
      </c>
      <c r="CI42" s="74">
        <f t="shared" si="25"/>
        <v>0.68571428571428561</v>
      </c>
      <c r="CJ42" s="87" t="s">
        <v>121</v>
      </c>
      <c r="CK42" s="87" t="s">
        <v>205</v>
      </c>
      <c r="CL42" s="87" t="s">
        <v>207</v>
      </c>
      <c r="CM42" s="75">
        <f t="shared" si="26"/>
        <v>17</v>
      </c>
      <c r="CN42" s="87">
        <v>9</v>
      </c>
      <c r="CO42" s="87">
        <v>7</v>
      </c>
      <c r="CP42" s="87">
        <v>1</v>
      </c>
      <c r="CQ42" s="87">
        <v>0</v>
      </c>
      <c r="CR42" s="87">
        <v>0</v>
      </c>
      <c r="CS42" s="87">
        <v>0</v>
      </c>
      <c r="CT42" s="87">
        <v>0</v>
      </c>
      <c r="CU42" s="75">
        <f t="shared" si="27"/>
        <v>8</v>
      </c>
      <c r="CV42" s="76">
        <f t="shared" si="28"/>
        <v>100</v>
      </c>
      <c r="CW42" s="76">
        <f t="shared" si="29"/>
        <v>90</v>
      </c>
      <c r="CX42" s="76">
        <f t="shared" si="30"/>
        <v>1.1111111111111112</v>
      </c>
      <c r="CY42" s="88" t="s">
        <v>121</v>
      </c>
      <c r="CZ42" s="88" t="s">
        <v>205</v>
      </c>
      <c r="DA42" s="88" t="s">
        <v>207</v>
      </c>
      <c r="DB42" s="77">
        <f t="shared" si="31"/>
        <v>0</v>
      </c>
      <c r="DC42" s="88">
        <v>0</v>
      </c>
      <c r="DD42" s="88">
        <v>0</v>
      </c>
      <c r="DE42" s="88">
        <v>0</v>
      </c>
      <c r="DF42" s="88">
        <v>0</v>
      </c>
      <c r="DG42" s="88">
        <v>0</v>
      </c>
      <c r="DH42" s="88">
        <v>0</v>
      </c>
      <c r="DI42" s="88">
        <v>0</v>
      </c>
      <c r="DJ42" s="88">
        <f t="shared" si="32"/>
        <v>0</v>
      </c>
      <c r="DK42" s="78">
        <f t="shared" si="33"/>
        <v>0</v>
      </c>
      <c r="DL42" s="78">
        <f t="shared" si="34"/>
        <v>0</v>
      </c>
      <c r="DM42" s="77" t="str">
        <f t="shared" si="35"/>
        <v/>
      </c>
      <c r="DN42" s="89" t="s">
        <v>121</v>
      </c>
      <c r="DO42" s="89" t="s">
        <v>205</v>
      </c>
      <c r="DP42" s="89" t="s">
        <v>207</v>
      </c>
      <c r="DQ42" s="79">
        <f t="shared" si="36"/>
        <v>1</v>
      </c>
      <c r="DR42" s="89">
        <v>0</v>
      </c>
      <c r="DS42" s="89">
        <v>1</v>
      </c>
      <c r="DT42" s="89">
        <v>0</v>
      </c>
      <c r="DU42" s="89">
        <v>0</v>
      </c>
      <c r="DV42" s="89">
        <v>0</v>
      </c>
      <c r="DW42" s="89">
        <v>0</v>
      </c>
      <c r="DX42" s="89">
        <v>0</v>
      </c>
      <c r="DY42" s="89">
        <f t="shared" si="37"/>
        <v>1</v>
      </c>
      <c r="DZ42" s="80">
        <f t="shared" si="38"/>
        <v>7.1428571428571423</v>
      </c>
      <c r="EA42" s="80">
        <f t="shared" si="39"/>
        <v>0</v>
      </c>
      <c r="EB42" s="80" t="str">
        <f t="shared" si="40"/>
        <v/>
      </c>
    </row>
    <row r="43" spans="1:132" x14ac:dyDescent="0.3">
      <c r="A43" s="81" t="s">
        <v>103</v>
      </c>
      <c r="B43" s="81" t="s">
        <v>208</v>
      </c>
      <c r="C43" s="81" t="s">
        <v>209</v>
      </c>
      <c r="D43" s="62">
        <f t="shared" si="6"/>
        <v>81139</v>
      </c>
      <c r="E43" s="82">
        <v>32340</v>
      </c>
      <c r="F43" s="82">
        <v>31342</v>
      </c>
      <c r="G43" s="82">
        <v>11767</v>
      </c>
      <c r="H43" s="82">
        <v>5282</v>
      </c>
      <c r="I43" s="62" t="s">
        <v>100</v>
      </c>
      <c r="J43" s="82">
        <v>408</v>
      </c>
      <c r="K43" s="62" t="s">
        <v>100</v>
      </c>
      <c r="L43" s="62">
        <f t="shared" si="41"/>
        <v>48799</v>
      </c>
      <c r="M43" s="83" t="s">
        <v>103</v>
      </c>
      <c r="N43" s="83" t="s">
        <v>208</v>
      </c>
      <c r="O43" s="83" t="s">
        <v>210</v>
      </c>
      <c r="P43" s="63">
        <f t="shared" si="7"/>
        <v>2126</v>
      </c>
      <c r="Q43" s="83">
        <v>251</v>
      </c>
      <c r="R43" s="83">
        <v>1526</v>
      </c>
      <c r="S43" s="83">
        <v>271</v>
      </c>
      <c r="T43" s="83">
        <v>49</v>
      </c>
      <c r="U43" s="83">
        <v>0</v>
      </c>
      <c r="V43" s="83">
        <v>0</v>
      </c>
      <c r="W43" s="83">
        <v>29</v>
      </c>
      <c r="X43" s="83">
        <f t="shared" si="42"/>
        <v>1875</v>
      </c>
      <c r="Y43" s="64">
        <f t="shared" si="8"/>
        <v>38.422918502428331</v>
      </c>
      <c r="Z43" s="64">
        <f t="shared" si="9"/>
        <v>7.7612863327149046</v>
      </c>
      <c r="AA43" s="64">
        <f t="shared" si="10"/>
        <v>4.9505863919065023</v>
      </c>
      <c r="AB43" s="84" t="s">
        <v>103</v>
      </c>
      <c r="AC43" s="84" t="s">
        <v>208</v>
      </c>
      <c r="AD43" s="84" t="s">
        <v>210</v>
      </c>
      <c r="AE43" s="65">
        <f t="shared" si="11"/>
        <v>497</v>
      </c>
      <c r="AF43" s="84">
        <v>102</v>
      </c>
      <c r="AG43" s="84">
        <v>348</v>
      </c>
      <c r="AH43" s="84">
        <v>38</v>
      </c>
      <c r="AI43" s="84">
        <v>2</v>
      </c>
      <c r="AJ43" s="84">
        <v>0</v>
      </c>
      <c r="AK43" s="84">
        <v>0</v>
      </c>
      <c r="AL43" s="84">
        <v>7</v>
      </c>
      <c r="AM43" s="84">
        <f t="shared" si="2"/>
        <v>395</v>
      </c>
      <c r="AN43" s="66">
        <f t="shared" si="12"/>
        <v>21.066666666666666</v>
      </c>
      <c r="AO43" s="66">
        <f t="shared" si="13"/>
        <v>40.637450199203187</v>
      </c>
      <c r="AP43" s="66">
        <f t="shared" si="14"/>
        <v>0.51840522875816997</v>
      </c>
      <c r="AQ43" s="85" t="s">
        <v>103</v>
      </c>
      <c r="AR43" s="85" t="s">
        <v>208</v>
      </c>
      <c r="AS43" s="85" t="s">
        <v>210</v>
      </c>
      <c r="AT43" s="67">
        <f>SUM('[1]2020-21 RRI Detail Ages 16-17'!AT43,'[1]2020-21 RRI Detail Ages 6-15'!AT43)</f>
        <v>189</v>
      </c>
      <c r="AU43" s="67">
        <f>SUM('[1]2020-21 RRI Detail Ages 16-17'!AU43,'[1]2020-21 RRI Detail Ages 6-15'!AU43)</f>
        <v>16</v>
      </c>
      <c r="AV43" s="67">
        <f>SUM('[1]2020-21 RRI Detail Ages 16-17'!AV43,'[1]2020-21 RRI Detail Ages 6-15'!AV43)</f>
        <v>161</v>
      </c>
      <c r="AW43" s="67">
        <f>SUM('[1]2020-21 RRI Detail Ages 16-17'!AW43,'[1]2020-21 RRI Detail Ages 6-15'!AW43)</f>
        <v>10</v>
      </c>
      <c r="AX43" s="67">
        <f>SUM('[1]2020-21 RRI Detail Ages 16-17'!AX43,'[1]2020-21 RRI Detail Ages 6-15'!AX43)</f>
        <v>0</v>
      </c>
      <c r="AY43" s="67">
        <f>SUM('[1]2020-21 RRI Detail Ages 16-17'!AY43,'[1]2020-21 RRI Detail Ages 6-15'!AY43)</f>
        <v>0</v>
      </c>
      <c r="AZ43" s="67">
        <f>SUM('[1]2020-21 RRI Detail Ages 16-17'!AZ43,'[1]2020-21 RRI Detail Ages 6-15'!AZ43)</f>
        <v>0</v>
      </c>
      <c r="BA43" s="67">
        <f>SUM('[1]2020-21 RRI Detail Ages 16-17'!BA43,'[1]2020-21 RRI Detail Ages 6-15'!BA43)</f>
        <v>2</v>
      </c>
      <c r="BB43" s="85">
        <f t="shared" si="3"/>
        <v>173</v>
      </c>
      <c r="BC43" s="68">
        <f t="shared" si="15"/>
        <v>9.2266666666666666</v>
      </c>
      <c r="BD43" s="68">
        <f t="shared" si="16"/>
        <v>6.3745019920318722</v>
      </c>
      <c r="BE43" s="68">
        <f t="shared" si="17"/>
        <v>1.4474333333333333</v>
      </c>
      <c r="BF43" s="86" t="s">
        <v>103</v>
      </c>
      <c r="BG43" s="86" t="s">
        <v>208</v>
      </c>
      <c r="BH43" s="86" t="s">
        <v>210</v>
      </c>
      <c r="BI43" s="69">
        <f t="shared" si="18"/>
        <v>1574</v>
      </c>
      <c r="BJ43" s="86">
        <v>148</v>
      </c>
      <c r="BK43" s="86">
        <v>1159</v>
      </c>
      <c r="BL43" s="86">
        <v>239</v>
      </c>
      <c r="BM43" s="86">
        <v>6</v>
      </c>
      <c r="BN43" s="86">
        <v>0</v>
      </c>
      <c r="BO43" s="86">
        <v>0</v>
      </c>
      <c r="BP43" s="86">
        <v>22</v>
      </c>
      <c r="BQ43" s="86">
        <f t="shared" si="43"/>
        <v>1426</v>
      </c>
      <c r="BR43" s="70">
        <f t="shared" si="19"/>
        <v>76.053333333333327</v>
      </c>
      <c r="BS43" s="70">
        <f t="shared" si="20"/>
        <v>58.964143426294825</v>
      </c>
      <c r="BT43" s="70">
        <f t="shared" si="21"/>
        <v>1.2898234234234232</v>
      </c>
      <c r="BU43" s="71" t="s">
        <v>107</v>
      </c>
      <c r="BV43" s="71">
        <v>18</v>
      </c>
      <c r="BW43" s="71" t="s">
        <v>210</v>
      </c>
      <c r="BX43" s="72">
        <f t="shared" si="22"/>
        <v>597</v>
      </c>
      <c r="BY43" s="72">
        <v>41</v>
      </c>
      <c r="BZ43" s="72">
        <v>481</v>
      </c>
      <c r="CA43" s="72">
        <v>62</v>
      </c>
      <c r="CB43" s="72">
        <v>0</v>
      </c>
      <c r="CC43" s="72">
        <v>0</v>
      </c>
      <c r="CD43" s="72">
        <v>0</v>
      </c>
      <c r="CE43" s="72">
        <v>13</v>
      </c>
      <c r="CF43" s="72">
        <f t="shared" si="44"/>
        <v>556</v>
      </c>
      <c r="CG43" s="73">
        <f t="shared" si="23"/>
        <v>38.990182328190741</v>
      </c>
      <c r="CH43" s="73">
        <f t="shared" si="24"/>
        <v>27.702702702702702</v>
      </c>
      <c r="CI43" s="74">
        <f t="shared" si="25"/>
        <v>1.4074504840420072</v>
      </c>
      <c r="CJ43" s="87" t="s">
        <v>103</v>
      </c>
      <c r="CK43" s="87" t="s">
        <v>208</v>
      </c>
      <c r="CL43" s="87" t="s">
        <v>210</v>
      </c>
      <c r="CM43" s="75">
        <f t="shared" si="26"/>
        <v>481</v>
      </c>
      <c r="CN43" s="87">
        <v>30</v>
      </c>
      <c r="CO43" s="87">
        <v>383</v>
      </c>
      <c r="CP43" s="87">
        <v>56</v>
      </c>
      <c r="CQ43" s="87">
        <v>0</v>
      </c>
      <c r="CR43" s="87">
        <v>0</v>
      </c>
      <c r="CS43" s="87">
        <v>0</v>
      </c>
      <c r="CT43" s="87">
        <v>12</v>
      </c>
      <c r="CU43" s="75">
        <f t="shared" si="27"/>
        <v>451</v>
      </c>
      <c r="CV43" s="76">
        <f t="shared" si="28"/>
        <v>81.115107913669064</v>
      </c>
      <c r="CW43" s="76">
        <f t="shared" si="29"/>
        <v>73.170731707317074</v>
      </c>
      <c r="CX43" s="76">
        <f t="shared" si="30"/>
        <v>1.1085731414868105</v>
      </c>
      <c r="CY43" s="88" t="s">
        <v>103</v>
      </c>
      <c r="CZ43" s="88" t="s">
        <v>208</v>
      </c>
      <c r="DA43" s="88" t="s">
        <v>210</v>
      </c>
      <c r="DB43" s="77">
        <f t="shared" si="31"/>
        <v>17</v>
      </c>
      <c r="DC43" s="88">
        <v>3</v>
      </c>
      <c r="DD43" s="88">
        <v>14</v>
      </c>
      <c r="DE43" s="88">
        <v>0</v>
      </c>
      <c r="DF43" s="88">
        <v>0</v>
      </c>
      <c r="DG43" s="88">
        <v>0</v>
      </c>
      <c r="DH43" s="88">
        <v>0</v>
      </c>
      <c r="DI43" s="88">
        <v>0</v>
      </c>
      <c r="DJ43" s="88">
        <f t="shared" si="32"/>
        <v>14</v>
      </c>
      <c r="DK43" s="78">
        <f t="shared" si="33"/>
        <v>2.5179856115107913</v>
      </c>
      <c r="DL43" s="78">
        <f t="shared" si="34"/>
        <v>7.3170731707317067</v>
      </c>
      <c r="DM43" s="78">
        <f t="shared" si="35"/>
        <v>0.34412470023980818</v>
      </c>
      <c r="DN43" s="89" t="s">
        <v>103</v>
      </c>
      <c r="DO43" s="89" t="s">
        <v>208</v>
      </c>
      <c r="DP43" s="89" t="s">
        <v>210</v>
      </c>
      <c r="DQ43" s="79">
        <f t="shared" si="36"/>
        <v>14</v>
      </c>
      <c r="DR43" s="89">
        <v>1</v>
      </c>
      <c r="DS43" s="89">
        <v>12</v>
      </c>
      <c r="DT43" s="89">
        <v>1</v>
      </c>
      <c r="DU43" s="89">
        <v>0</v>
      </c>
      <c r="DV43" s="89">
        <v>0</v>
      </c>
      <c r="DW43" s="89">
        <v>0</v>
      </c>
      <c r="DX43" s="89">
        <v>0</v>
      </c>
      <c r="DY43" s="89">
        <f t="shared" si="37"/>
        <v>13</v>
      </c>
      <c r="DZ43" s="80">
        <f t="shared" si="38"/>
        <v>0.91164095371669007</v>
      </c>
      <c r="EA43" s="80">
        <f t="shared" si="39"/>
        <v>6.756756756756757</v>
      </c>
      <c r="EB43" s="80">
        <f t="shared" si="40"/>
        <v>0.13492286115007013</v>
      </c>
    </row>
    <row r="44" spans="1:132" x14ac:dyDescent="0.3">
      <c r="A44" s="81" t="s">
        <v>121</v>
      </c>
      <c r="B44" s="81" t="s">
        <v>126</v>
      </c>
      <c r="C44" s="81" t="s">
        <v>211</v>
      </c>
      <c r="D44" s="62">
        <f t="shared" si="6"/>
        <v>7311</v>
      </c>
      <c r="E44" s="82">
        <v>2313</v>
      </c>
      <c r="F44" s="82">
        <v>4119</v>
      </c>
      <c r="G44" s="82">
        <v>469</v>
      </c>
      <c r="H44" s="82">
        <v>99</v>
      </c>
      <c r="I44" s="62" t="s">
        <v>100</v>
      </c>
      <c r="J44" s="82">
        <v>311</v>
      </c>
      <c r="K44" s="62" t="s">
        <v>100</v>
      </c>
      <c r="L44" s="62">
        <f t="shared" si="41"/>
        <v>4998</v>
      </c>
      <c r="M44" s="83" t="s">
        <v>121</v>
      </c>
      <c r="N44" s="83" t="s">
        <v>126</v>
      </c>
      <c r="O44" s="83" t="s">
        <v>212</v>
      </c>
      <c r="P44" s="63">
        <f t="shared" si="7"/>
        <v>297</v>
      </c>
      <c r="Q44" s="83">
        <v>27</v>
      </c>
      <c r="R44" s="83">
        <v>267</v>
      </c>
      <c r="S44" s="83">
        <v>2</v>
      </c>
      <c r="T44" s="83">
        <v>0</v>
      </c>
      <c r="U44" s="83">
        <v>0</v>
      </c>
      <c r="V44" s="83">
        <v>1</v>
      </c>
      <c r="W44" s="83">
        <v>0</v>
      </c>
      <c r="X44" s="83">
        <f t="shared" si="42"/>
        <v>270</v>
      </c>
      <c r="Y44" s="64">
        <f t="shared" si="8"/>
        <v>54.021608643457384</v>
      </c>
      <c r="Z44" s="64">
        <f t="shared" si="9"/>
        <v>11.673151750972762</v>
      </c>
      <c r="AA44" s="64">
        <f t="shared" si="10"/>
        <v>4.6278511404561824</v>
      </c>
      <c r="AB44" s="84" t="s">
        <v>121</v>
      </c>
      <c r="AC44" s="84" t="s">
        <v>126</v>
      </c>
      <c r="AD44" s="84" t="s">
        <v>212</v>
      </c>
      <c r="AE44" s="65">
        <f t="shared" si="11"/>
        <v>42</v>
      </c>
      <c r="AF44" s="84">
        <v>7</v>
      </c>
      <c r="AG44" s="84">
        <v>34</v>
      </c>
      <c r="AH44" s="84">
        <v>0</v>
      </c>
      <c r="AI44" s="84">
        <v>0</v>
      </c>
      <c r="AJ44" s="84">
        <v>0</v>
      </c>
      <c r="AK44" s="84">
        <v>1</v>
      </c>
      <c r="AL44" s="84">
        <v>0</v>
      </c>
      <c r="AM44" s="84">
        <f t="shared" si="2"/>
        <v>35</v>
      </c>
      <c r="AN44" s="66">
        <f t="shared" si="12"/>
        <v>12.962962962962962</v>
      </c>
      <c r="AO44" s="66">
        <f t="shared" si="13"/>
        <v>25.925925925925924</v>
      </c>
      <c r="AP44" s="66">
        <f t="shared" si="14"/>
        <v>0.5</v>
      </c>
      <c r="AQ44" s="85" t="s">
        <v>121</v>
      </c>
      <c r="AR44" s="85" t="s">
        <v>126</v>
      </c>
      <c r="AS44" s="85" t="s">
        <v>212</v>
      </c>
      <c r="AT44" s="67">
        <f>SUM('[1]2020-21 RRI Detail Ages 16-17'!AT44,'[1]2020-21 RRI Detail Ages 6-15'!AT44)</f>
        <v>24</v>
      </c>
      <c r="AU44" s="67">
        <f>SUM('[1]2020-21 RRI Detail Ages 16-17'!AU44,'[1]2020-21 RRI Detail Ages 6-15'!AU44)</f>
        <v>2</v>
      </c>
      <c r="AV44" s="67">
        <f>SUM('[1]2020-21 RRI Detail Ages 16-17'!AV44,'[1]2020-21 RRI Detail Ages 6-15'!AV44)</f>
        <v>20</v>
      </c>
      <c r="AW44" s="67">
        <f>SUM('[1]2020-21 RRI Detail Ages 16-17'!AW44,'[1]2020-21 RRI Detail Ages 6-15'!AW44)</f>
        <v>2</v>
      </c>
      <c r="AX44" s="67">
        <f>SUM('[1]2020-21 RRI Detail Ages 16-17'!AX44,'[1]2020-21 RRI Detail Ages 6-15'!AX44)</f>
        <v>0</v>
      </c>
      <c r="AY44" s="67">
        <f>SUM('[1]2020-21 RRI Detail Ages 16-17'!AY44,'[1]2020-21 RRI Detail Ages 6-15'!AY44)</f>
        <v>0</v>
      </c>
      <c r="AZ44" s="67">
        <f>SUM('[1]2020-21 RRI Detail Ages 16-17'!AZ44,'[1]2020-21 RRI Detail Ages 6-15'!AZ44)</f>
        <v>0</v>
      </c>
      <c r="BA44" s="67">
        <f>SUM('[1]2020-21 RRI Detail Ages 16-17'!BA44,'[1]2020-21 RRI Detail Ages 6-15'!BA44)</f>
        <v>0</v>
      </c>
      <c r="BB44" s="85">
        <f t="shared" si="3"/>
        <v>22</v>
      </c>
      <c r="BC44" s="68">
        <f t="shared" si="15"/>
        <v>8.1481481481481488</v>
      </c>
      <c r="BD44" s="68">
        <f t="shared" si="16"/>
        <v>7.4074074074074066</v>
      </c>
      <c r="BE44" s="68">
        <f t="shared" si="17"/>
        <v>1.1000000000000003</v>
      </c>
      <c r="BF44" s="86" t="s">
        <v>121</v>
      </c>
      <c r="BG44" s="86" t="s">
        <v>126</v>
      </c>
      <c r="BH44" s="86" t="s">
        <v>212</v>
      </c>
      <c r="BI44" s="69">
        <f t="shared" si="18"/>
        <v>253</v>
      </c>
      <c r="BJ44" s="86">
        <v>26</v>
      </c>
      <c r="BK44" s="86">
        <v>225</v>
      </c>
      <c r="BL44" s="86">
        <v>2</v>
      </c>
      <c r="BM44" s="86">
        <v>0</v>
      </c>
      <c r="BN44" s="86">
        <v>0</v>
      </c>
      <c r="BO44" s="86">
        <v>0</v>
      </c>
      <c r="BP44" s="86">
        <v>0</v>
      </c>
      <c r="BQ44" s="86">
        <f t="shared" si="43"/>
        <v>227</v>
      </c>
      <c r="BR44" s="70">
        <f t="shared" si="19"/>
        <v>84.074074074074076</v>
      </c>
      <c r="BS44" s="70">
        <f t="shared" si="20"/>
        <v>96.296296296296291</v>
      </c>
      <c r="BT44" s="70">
        <f t="shared" si="21"/>
        <v>0.87307692307692319</v>
      </c>
      <c r="BU44" s="71" t="s">
        <v>125</v>
      </c>
      <c r="BV44" s="71">
        <v>6</v>
      </c>
      <c r="BW44" s="71" t="s">
        <v>212</v>
      </c>
      <c r="BX44" s="72">
        <f t="shared" si="22"/>
        <v>43</v>
      </c>
      <c r="BY44" s="72">
        <v>2</v>
      </c>
      <c r="BZ44" s="72">
        <v>41</v>
      </c>
      <c r="CA44" s="72">
        <v>0</v>
      </c>
      <c r="CB44" s="72">
        <v>0</v>
      </c>
      <c r="CC44" s="72">
        <v>0</v>
      </c>
      <c r="CD44" s="72">
        <v>0</v>
      </c>
      <c r="CE44" s="72">
        <v>0</v>
      </c>
      <c r="CF44" s="72">
        <f t="shared" si="44"/>
        <v>41</v>
      </c>
      <c r="CG44" s="73">
        <f t="shared" si="23"/>
        <v>18.06167400881057</v>
      </c>
      <c r="CH44" s="73">
        <f t="shared" si="24"/>
        <v>7.6923076923076925</v>
      </c>
      <c r="CI44" s="74">
        <f t="shared" si="25"/>
        <v>2.3480176211453738</v>
      </c>
      <c r="CJ44" s="87" t="s">
        <v>121</v>
      </c>
      <c r="CK44" s="87" t="s">
        <v>126</v>
      </c>
      <c r="CL44" s="87" t="s">
        <v>212</v>
      </c>
      <c r="CM44" s="75">
        <f t="shared" si="26"/>
        <v>42</v>
      </c>
      <c r="CN44" s="87">
        <v>1</v>
      </c>
      <c r="CO44" s="87">
        <v>41</v>
      </c>
      <c r="CP44" s="87">
        <v>0</v>
      </c>
      <c r="CQ44" s="87">
        <v>0</v>
      </c>
      <c r="CR44" s="87">
        <v>0</v>
      </c>
      <c r="CS44" s="87">
        <v>0</v>
      </c>
      <c r="CT44" s="87">
        <v>0</v>
      </c>
      <c r="CU44" s="75">
        <f t="shared" si="27"/>
        <v>41</v>
      </c>
      <c r="CV44" s="76">
        <f t="shared" si="28"/>
        <v>100</v>
      </c>
      <c r="CW44" s="76">
        <f t="shared" si="29"/>
        <v>50</v>
      </c>
      <c r="CX44" s="76">
        <f t="shared" si="30"/>
        <v>2</v>
      </c>
      <c r="CY44" s="88" t="s">
        <v>121</v>
      </c>
      <c r="CZ44" s="88" t="s">
        <v>126</v>
      </c>
      <c r="DA44" s="88" t="s">
        <v>212</v>
      </c>
      <c r="DB44" s="77">
        <f t="shared" si="31"/>
        <v>2</v>
      </c>
      <c r="DC44" s="88">
        <v>0</v>
      </c>
      <c r="DD44" s="88">
        <v>2</v>
      </c>
      <c r="DE44" s="88">
        <v>0</v>
      </c>
      <c r="DF44" s="88">
        <v>0</v>
      </c>
      <c r="DG44" s="88">
        <v>0</v>
      </c>
      <c r="DH44" s="88">
        <v>0</v>
      </c>
      <c r="DI44" s="88">
        <v>0</v>
      </c>
      <c r="DJ44" s="88">
        <f t="shared" si="32"/>
        <v>2</v>
      </c>
      <c r="DK44" s="78">
        <f t="shared" si="33"/>
        <v>4.8780487804878048</v>
      </c>
      <c r="DL44" s="78">
        <f t="shared" si="34"/>
        <v>0</v>
      </c>
      <c r="DM44" s="77" t="str">
        <f t="shared" si="35"/>
        <v/>
      </c>
      <c r="DN44" s="89" t="s">
        <v>121</v>
      </c>
      <c r="DO44" s="89" t="s">
        <v>126</v>
      </c>
      <c r="DP44" s="89" t="s">
        <v>212</v>
      </c>
      <c r="DQ44" s="79">
        <f t="shared" si="36"/>
        <v>8</v>
      </c>
      <c r="DR44" s="89">
        <v>1</v>
      </c>
      <c r="DS44" s="89">
        <v>5</v>
      </c>
      <c r="DT44" s="89">
        <v>1</v>
      </c>
      <c r="DU44" s="89">
        <v>0</v>
      </c>
      <c r="DV44" s="89">
        <v>0</v>
      </c>
      <c r="DW44" s="89">
        <v>1</v>
      </c>
      <c r="DX44" s="89">
        <v>0</v>
      </c>
      <c r="DY44" s="89">
        <f t="shared" si="37"/>
        <v>7</v>
      </c>
      <c r="DZ44" s="80">
        <f t="shared" si="38"/>
        <v>3.0837004405286343</v>
      </c>
      <c r="EA44" s="80">
        <f t="shared" si="39"/>
        <v>38.461538461538467</v>
      </c>
      <c r="EB44" s="80">
        <f t="shared" si="40"/>
        <v>8.0176211453744484E-2</v>
      </c>
    </row>
    <row r="45" spans="1:132" x14ac:dyDescent="0.3">
      <c r="A45" s="81" t="s">
        <v>97</v>
      </c>
      <c r="B45" s="81" t="s">
        <v>213</v>
      </c>
      <c r="C45" s="81" t="s">
        <v>214</v>
      </c>
      <c r="D45" s="62">
        <f t="shared" si="6"/>
        <v>23090</v>
      </c>
      <c r="E45" s="82">
        <v>12421</v>
      </c>
      <c r="F45" s="82">
        <v>5426</v>
      </c>
      <c r="G45" s="82">
        <v>4708</v>
      </c>
      <c r="H45" s="82">
        <v>311</v>
      </c>
      <c r="I45" s="62" t="s">
        <v>100</v>
      </c>
      <c r="J45" s="82">
        <v>224</v>
      </c>
      <c r="K45" s="62" t="s">
        <v>100</v>
      </c>
      <c r="L45" s="62">
        <f t="shared" si="41"/>
        <v>10669</v>
      </c>
      <c r="M45" s="83" t="s">
        <v>97</v>
      </c>
      <c r="N45" s="83" t="s">
        <v>213</v>
      </c>
      <c r="O45" s="83" t="s">
        <v>215</v>
      </c>
      <c r="P45" s="63">
        <f t="shared" si="7"/>
        <v>459</v>
      </c>
      <c r="Q45" s="83">
        <v>53</v>
      </c>
      <c r="R45" s="83">
        <v>370</v>
      </c>
      <c r="S45" s="83">
        <v>35</v>
      </c>
      <c r="T45" s="83">
        <v>0</v>
      </c>
      <c r="U45" s="83">
        <v>0</v>
      </c>
      <c r="V45" s="83">
        <v>0</v>
      </c>
      <c r="W45" s="83">
        <v>1</v>
      </c>
      <c r="X45" s="83">
        <f t="shared" si="42"/>
        <v>406</v>
      </c>
      <c r="Y45" s="64">
        <f t="shared" si="8"/>
        <v>38.054175649076768</v>
      </c>
      <c r="Z45" s="64">
        <f t="shared" si="9"/>
        <v>4.2669672329120036</v>
      </c>
      <c r="AA45" s="64">
        <f t="shared" si="10"/>
        <v>8.9183191648525018</v>
      </c>
      <c r="AB45" s="84" t="s">
        <v>97</v>
      </c>
      <c r="AC45" s="84" t="s">
        <v>213</v>
      </c>
      <c r="AD45" s="84" t="s">
        <v>215</v>
      </c>
      <c r="AE45" s="65">
        <f t="shared" si="11"/>
        <v>81</v>
      </c>
      <c r="AF45" s="84">
        <v>22</v>
      </c>
      <c r="AG45" s="84">
        <v>44</v>
      </c>
      <c r="AH45" s="84">
        <v>14</v>
      </c>
      <c r="AI45" s="84">
        <v>0</v>
      </c>
      <c r="AJ45" s="84">
        <v>0</v>
      </c>
      <c r="AK45" s="84">
        <v>0</v>
      </c>
      <c r="AL45" s="84">
        <v>1</v>
      </c>
      <c r="AM45" s="84">
        <f t="shared" si="2"/>
        <v>59</v>
      </c>
      <c r="AN45" s="66">
        <f t="shared" si="12"/>
        <v>14.532019704433496</v>
      </c>
      <c r="AO45" s="66">
        <f t="shared" si="13"/>
        <v>41.509433962264154</v>
      </c>
      <c r="AP45" s="66">
        <f t="shared" si="14"/>
        <v>0.35008956560680693</v>
      </c>
      <c r="AQ45" s="85" t="s">
        <v>97</v>
      </c>
      <c r="AR45" s="85" t="s">
        <v>213</v>
      </c>
      <c r="AS45" s="85" t="s">
        <v>215</v>
      </c>
      <c r="AT45" s="67">
        <f>SUM('[1]2020-21 RRI Detail Ages 16-17'!AT45,'[1]2020-21 RRI Detail Ages 6-15'!AT45)</f>
        <v>14</v>
      </c>
      <c r="AU45" s="67">
        <f>SUM('[1]2020-21 RRI Detail Ages 16-17'!AU45,'[1]2020-21 RRI Detail Ages 6-15'!AU45)</f>
        <v>5</v>
      </c>
      <c r="AV45" s="67">
        <f>SUM('[1]2020-21 RRI Detail Ages 16-17'!AV45,'[1]2020-21 RRI Detail Ages 6-15'!AV45)</f>
        <v>9</v>
      </c>
      <c r="AW45" s="67">
        <f>SUM('[1]2020-21 RRI Detail Ages 16-17'!AW45,'[1]2020-21 RRI Detail Ages 6-15'!AW45)</f>
        <v>0</v>
      </c>
      <c r="AX45" s="67">
        <f>SUM('[1]2020-21 RRI Detail Ages 16-17'!AX45,'[1]2020-21 RRI Detail Ages 6-15'!AX45)</f>
        <v>0</v>
      </c>
      <c r="AY45" s="67">
        <f>SUM('[1]2020-21 RRI Detail Ages 16-17'!AY45,'[1]2020-21 RRI Detail Ages 6-15'!AY45)</f>
        <v>0</v>
      </c>
      <c r="AZ45" s="67">
        <f>SUM('[1]2020-21 RRI Detail Ages 16-17'!AZ45,'[1]2020-21 RRI Detail Ages 6-15'!AZ45)</f>
        <v>0</v>
      </c>
      <c r="BA45" s="67">
        <f>SUM('[1]2020-21 RRI Detail Ages 16-17'!BA45,'[1]2020-21 RRI Detail Ages 6-15'!BA45)</f>
        <v>0</v>
      </c>
      <c r="BB45" s="85">
        <f t="shared" si="3"/>
        <v>9</v>
      </c>
      <c r="BC45" s="68">
        <f t="shared" si="15"/>
        <v>2.2167487684729066</v>
      </c>
      <c r="BD45" s="68">
        <f t="shared" si="16"/>
        <v>9.433962264150944</v>
      </c>
      <c r="BE45" s="68">
        <f t="shared" si="17"/>
        <v>0.23497536945812808</v>
      </c>
      <c r="BF45" s="86" t="s">
        <v>97</v>
      </c>
      <c r="BG45" s="86" t="s">
        <v>213</v>
      </c>
      <c r="BH45" s="86" t="s">
        <v>215</v>
      </c>
      <c r="BI45" s="69">
        <f t="shared" si="18"/>
        <v>381</v>
      </c>
      <c r="BJ45" s="86">
        <v>31</v>
      </c>
      <c r="BK45" s="86">
        <v>326</v>
      </c>
      <c r="BL45" s="86">
        <v>24</v>
      </c>
      <c r="BM45" s="86">
        <v>0</v>
      </c>
      <c r="BN45" s="86">
        <v>0</v>
      </c>
      <c r="BO45" s="86">
        <v>0</v>
      </c>
      <c r="BP45" s="86">
        <v>0</v>
      </c>
      <c r="BQ45" s="86">
        <f t="shared" si="43"/>
        <v>350</v>
      </c>
      <c r="BR45" s="70">
        <f t="shared" si="19"/>
        <v>86.206896551724128</v>
      </c>
      <c r="BS45" s="70">
        <f t="shared" si="20"/>
        <v>58.490566037735846</v>
      </c>
      <c r="BT45" s="70">
        <f t="shared" si="21"/>
        <v>1.4738598442714126</v>
      </c>
      <c r="BU45" s="71" t="s">
        <v>102</v>
      </c>
      <c r="BV45" s="71">
        <v>11</v>
      </c>
      <c r="BW45" s="71" t="s">
        <v>215</v>
      </c>
      <c r="BX45" s="72">
        <f t="shared" si="22"/>
        <v>103</v>
      </c>
      <c r="BY45" s="72">
        <v>13</v>
      </c>
      <c r="BZ45" s="72">
        <v>87</v>
      </c>
      <c r="CA45" s="72">
        <v>3</v>
      </c>
      <c r="CB45" s="72">
        <v>0</v>
      </c>
      <c r="CC45" s="72">
        <v>0</v>
      </c>
      <c r="CD45" s="72">
        <v>0</v>
      </c>
      <c r="CE45" s="72">
        <v>0</v>
      </c>
      <c r="CF45" s="72">
        <f t="shared" si="44"/>
        <v>90</v>
      </c>
      <c r="CG45" s="73">
        <f t="shared" si="23"/>
        <v>25.714285714285712</v>
      </c>
      <c r="CH45" s="73">
        <f t="shared" si="24"/>
        <v>41.935483870967744</v>
      </c>
      <c r="CI45" s="74">
        <f t="shared" si="25"/>
        <v>0.61318681318681312</v>
      </c>
      <c r="CJ45" s="87" t="s">
        <v>97</v>
      </c>
      <c r="CK45" s="87" t="s">
        <v>213</v>
      </c>
      <c r="CL45" s="87" t="s">
        <v>215</v>
      </c>
      <c r="CM45" s="75">
        <f t="shared" si="26"/>
        <v>93</v>
      </c>
      <c r="CN45" s="87">
        <v>12</v>
      </c>
      <c r="CO45" s="87">
        <v>78</v>
      </c>
      <c r="CP45" s="87">
        <v>3</v>
      </c>
      <c r="CQ45" s="87">
        <v>0</v>
      </c>
      <c r="CR45" s="87">
        <v>0</v>
      </c>
      <c r="CS45" s="87">
        <v>0</v>
      </c>
      <c r="CT45" s="87">
        <v>0</v>
      </c>
      <c r="CU45" s="75">
        <f t="shared" si="27"/>
        <v>81</v>
      </c>
      <c r="CV45" s="76">
        <f t="shared" si="28"/>
        <v>90</v>
      </c>
      <c r="CW45" s="76">
        <f t="shared" si="29"/>
        <v>92.307692307692307</v>
      </c>
      <c r="CX45" s="76">
        <f t="shared" si="30"/>
        <v>0.97499999999999998</v>
      </c>
      <c r="CY45" s="88" t="s">
        <v>97</v>
      </c>
      <c r="CZ45" s="88" t="s">
        <v>213</v>
      </c>
      <c r="DA45" s="88" t="s">
        <v>215</v>
      </c>
      <c r="DB45" s="77">
        <f t="shared" si="31"/>
        <v>2</v>
      </c>
      <c r="DC45" s="88">
        <v>1</v>
      </c>
      <c r="DD45" s="88">
        <v>1</v>
      </c>
      <c r="DE45" s="88">
        <v>0</v>
      </c>
      <c r="DF45" s="88">
        <v>0</v>
      </c>
      <c r="DG45" s="88">
        <v>0</v>
      </c>
      <c r="DH45" s="88">
        <v>0</v>
      </c>
      <c r="DI45" s="88">
        <v>0</v>
      </c>
      <c r="DJ45" s="88">
        <f t="shared" si="32"/>
        <v>1</v>
      </c>
      <c r="DK45" s="78">
        <f t="shared" si="33"/>
        <v>1.1111111111111112</v>
      </c>
      <c r="DL45" s="78">
        <f t="shared" si="34"/>
        <v>7.6923076923076925</v>
      </c>
      <c r="DM45" s="78">
        <f t="shared" si="35"/>
        <v>0.14444444444444446</v>
      </c>
      <c r="DN45" s="89" t="s">
        <v>97</v>
      </c>
      <c r="DO45" s="89" t="s">
        <v>213</v>
      </c>
      <c r="DP45" s="89" t="s">
        <v>215</v>
      </c>
      <c r="DQ45" s="79">
        <f t="shared" si="36"/>
        <v>2</v>
      </c>
      <c r="DR45" s="89">
        <v>0</v>
      </c>
      <c r="DS45" s="89">
        <v>1</v>
      </c>
      <c r="DT45" s="89">
        <v>1</v>
      </c>
      <c r="DU45" s="89">
        <v>0</v>
      </c>
      <c r="DV45" s="89">
        <v>0</v>
      </c>
      <c r="DW45" s="89">
        <v>0</v>
      </c>
      <c r="DX45" s="89">
        <v>0</v>
      </c>
      <c r="DY45" s="89">
        <f t="shared" si="37"/>
        <v>2</v>
      </c>
      <c r="DZ45" s="80">
        <f t="shared" si="38"/>
        <v>0.5714285714285714</v>
      </c>
      <c r="EA45" s="80">
        <f t="shared" si="39"/>
        <v>0</v>
      </c>
      <c r="EB45" s="80" t="str">
        <f t="shared" si="40"/>
        <v/>
      </c>
    </row>
    <row r="46" spans="1:132" x14ac:dyDescent="0.3">
      <c r="A46" s="81" t="s">
        <v>108</v>
      </c>
      <c r="B46" s="81" t="s">
        <v>158</v>
      </c>
      <c r="C46" s="81" t="s">
        <v>216</v>
      </c>
      <c r="D46" s="62">
        <f t="shared" si="6"/>
        <v>7713</v>
      </c>
      <c r="E46" s="82">
        <v>6739</v>
      </c>
      <c r="F46" s="82">
        <v>149</v>
      </c>
      <c r="G46" s="82">
        <v>702</v>
      </c>
      <c r="H46" s="82">
        <v>68</v>
      </c>
      <c r="I46" s="62" t="s">
        <v>100</v>
      </c>
      <c r="J46" s="82">
        <v>55</v>
      </c>
      <c r="K46" s="62" t="s">
        <v>100</v>
      </c>
      <c r="L46" s="62">
        <f t="shared" si="41"/>
        <v>974</v>
      </c>
      <c r="M46" s="83" t="s">
        <v>108</v>
      </c>
      <c r="N46" s="83" t="s">
        <v>158</v>
      </c>
      <c r="O46" s="83" t="s">
        <v>217</v>
      </c>
      <c r="P46" s="63">
        <f t="shared" si="7"/>
        <v>59</v>
      </c>
      <c r="Q46" s="83">
        <v>51</v>
      </c>
      <c r="R46" s="83">
        <v>6</v>
      </c>
      <c r="S46" s="83">
        <v>0</v>
      </c>
      <c r="T46" s="83">
        <v>0</v>
      </c>
      <c r="U46" s="83">
        <v>0</v>
      </c>
      <c r="V46" s="83">
        <v>2</v>
      </c>
      <c r="W46" s="83">
        <v>0</v>
      </c>
      <c r="X46" s="83">
        <f t="shared" si="42"/>
        <v>8</v>
      </c>
      <c r="Y46" s="64">
        <f t="shared" si="8"/>
        <v>8.2135523613963048</v>
      </c>
      <c r="Z46" s="64">
        <f t="shared" si="9"/>
        <v>7.5678884107434339</v>
      </c>
      <c r="AA46" s="64">
        <f t="shared" si="10"/>
        <v>1.0853162620284253</v>
      </c>
      <c r="AB46" s="84" t="s">
        <v>108</v>
      </c>
      <c r="AC46" s="84" t="s">
        <v>158</v>
      </c>
      <c r="AD46" s="84" t="s">
        <v>217</v>
      </c>
      <c r="AE46" s="65">
        <f t="shared" si="11"/>
        <v>19</v>
      </c>
      <c r="AF46" s="84">
        <v>16</v>
      </c>
      <c r="AG46" s="84">
        <v>2</v>
      </c>
      <c r="AH46" s="84">
        <v>0</v>
      </c>
      <c r="AI46" s="84">
        <v>0</v>
      </c>
      <c r="AJ46" s="84">
        <v>0</v>
      </c>
      <c r="AK46" s="84">
        <v>1</v>
      </c>
      <c r="AL46" s="84">
        <v>0</v>
      </c>
      <c r="AM46" s="84">
        <f t="shared" si="2"/>
        <v>3</v>
      </c>
      <c r="AN46" s="66">
        <f t="shared" si="12"/>
        <v>37.5</v>
      </c>
      <c r="AO46" s="66">
        <f t="shared" si="13"/>
        <v>31.372549019607842</v>
      </c>
      <c r="AP46" s="66">
        <f t="shared" si="14"/>
        <v>1.1953125</v>
      </c>
      <c r="AQ46" s="85" t="s">
        <v>108</v>
      </c>
      <c r="AR46" s="85" t="s">
        <v>158</v>
      </c>
      <c r="AS46" s="85" t="s">
        <v>217</v>
      </c>
      <c r="AT46" s="67">
        <f>SUM('[1]2020-21 RRI Detail Ages 16-17'!AT46,'[1]2020-21 RRI Detail Ages 6-15'!AT46)</f>
        <v>8</v>
      </c>
      <c r="AU46" s="67">
        <f>SUM('[1]2020-21 RRI Detail Ages 16-17'!AU46,'[1]2020-21 RRI Detail Ages 6-15'!AU46)</f>
        <v>7</v>
      </c>
      <c r="AV46" s="67">
        <f>SUM('[1]2020-21 RRI Detail Ages 16-17'!AV46,'[1]2020-21 RRI Detail Ages 6-15'!AV46)</f>
        <v>0</v>
      </c>
      <c r="AW46" s="67">
        <f>SUM('[1]2020-21 RRI Detail Ages 16-17'!AW46,'[1]2020-21 RRI Detail Ages 6-15'!AW46)</f>
        <v>0</v>
      </c>
      <c r="AX46" s="67">
        <f>SUM('[1]2020-21 RRI Detail Ages 16-17'!AX46,'[1]2020-21 RRI Detail Ages 6-15'!AX46)</f>
        <v>0</v>
      </c>
      <c r="AY46" s="67">
        <f>SUM('[1]2020-21 RRI Detail Ages 16-17'!AY46,'[1]2020-21 RRI Detail Ages 6-15'!AY46)</f>
        <v>0</v>
      </c>
      <c r="AZ46" s="67">
        <f>SUM('[1]2020-21 RRI Detail Ages 16-17'!AZ46,'[1]2020-21 RRI Detail Ages 6-15'!AZ46)</f>
        <v>1</v>
      </c>
      <c r="BA46" s="67">
        <f>SUM('[1]2020-21 RRI Detail Ages 16-17'!BA46,'[1]2020-21 RRI Detail Ages 6-15'!BA46)</f>
        <v>0</v>
      </c>
      <c r="BB46" s="85">
        <f t="shared" si="3"/>
        <v>1</v>
      </c>
      <c r="BC46" s="68">
        <f t="shared" si="15"/>
        <v>12.5</v>
      </c>
      <c r="BD46" s="68">
        <f t="shared" si="16"/>
        <v>13.725490196078432</v>
      </c>
      <c r="BE46" s="68">
        <f t="shared" si="17"/>
        <v>0.9107142857142857</v>
      </c>
      <c r="BF46" s="86" t="s">
        <v>108</v>
      </c>
      <c r="BG46" s="86" t="s">
        <v>158</v>
      </c>
      <c r="BH46" s="86" t="s">
        <v>217</v>
      </c>
      <c r="BI46" s="69">
        <f t="shared" si="18"/>
        <v>41</v>
      </c>
      <c r="BJ46" s="86">
        <v>35</v>
      </c>
      <c r="BK46" s="86">
        <v>4</v>
      </c>
      <c r="BL46" s="86">
        <v>0</v>
      </c>
      <c r="BM46" s="86">
        <v>0</v>
      </c>
      <c r="BN46" s="86">
        <v>0</v>
      </c>
      <c r="BO46" s="86">
        <v>2</v>
      </c>
      <c r="BP46" s="86">
        <v>0</v>
      </c>
      <c r="BQ46" s="86">
        <f t="shared" si="43"/>
        <v>6</v>
      </c>
      <c r="BR46" s="70">
        <f t="shared" si="19"/>
        <v>75</v>
      </c>
      <c r="BS46" s="70">
        <f t="shared" si="20"/>
        <v>68.627450980392155</v>
      </c>
      <c r="BT46" s="70">
        <f t="shared" si="21"/>
        <v>1.092857142857143</v>
      </c>
      <c r="BU46" s="71" t="s">
        <v>112</v>
      </c>
      <c r="BV46" s="71">
        <v>30</v>
      </c>
      <c r="BW46" s="71" t="s">
        <v>217</v>
      </c>
      <c r="BX46" s="72">
        <f t="shared" si="22"/>
        <v>13</v>
      </c>
      <c r="BY46" s="72">
        <v>9</v>
      </c>
      <c r="BZ46" s="72">
        <v>1</v>
      </c>
      <c r="CA46" s="72">
        <v>1</v>
      </c>
      <c r="CB46" s="72">
        <v>0</v>
      </c>
      <c r="CC46" s="72">
        <v>0</v>
      </c>
      <c r="CD46" s="72">
        <v>2</v>
      </c>
      <c r="CE46" s="72">
        <v>0</v>
      </c>
      <c r="CF46" s="72">
        <f t="shared" si="44"/>
        <v>4</v>
      </c>
      <c r="CG46" s="73">
        <f t="shared" si="23"/>
        <v>66.666666666666657</v>
      </c>
      <c r="CH46" s="73">
        <f t="shared" si="24"/>
        <v>25.714285714285712</v>
      </c>
      <c r="CI46" s="74">
        <f t="shared" si="25"/>
        <v>2.5925925925925926</v>
      </c>
      <c r="CJ46" s="87" t="s">
        <v>108</v>
      </c>
      <c r="CK46" s="87" t="s">
        <v>158</v>
      </c>
      <c r="CL46" s="87" t="s">
        <v>217</v>
      </c>
      <c r="CM46" s="75">
        <f t="shared" si="26"/>
        <v>8</v>
      </c>
      <c r="CN46" s="87">
        <v>7</v>
      </c>
      <c r="CO46" s="87">
        <v>0</v>
      </c>
      <c r="CP46" s="87">
        <v>1</v>
      </c>
      <c r="CQ46" s="87">
        <v>0</v>
      </c>
      <c r="CR46" s="87">
        <v>0</v>
      </c>
      <c r="CS46" s="87">
        <v>0</v>
      </c>
      <c r="CT46" s="87">
        <v>0</v>
      </c>
      <c r="CU46" s="75">
        <f t="shared" si="27"/>
        <v>1</v>
      </c>
      <c r="CV46" s="76">
        <f t="shared" si="28"/>
        <v>25</v>
      </c>
      <c r="CW46" s="76">
        <f t="shared" si="29"/>
        <v>77.777777777777786</v>
      </c>
      <c r="CX46" s="76">
        <f t="shared" si="30"/>
        <v>0.3214285714285714</v>
      </c>
      <c r="CY46" s="88" t="s">
        <v>108</v>
      </c>
      <c r="CZ46" s="88" t="s">
        <v>158</v>
      </c>
      <c r="DA46" s="88" t="s">
        <v>217</v>
      </c>
      <c r="DB46" s="77">
        <f t="shared" si="31"/>
        <v>0</v>
      </c>
      <c r="DC46" s="88">
        <v>0</v>
      </c>
      <c r="DD46" s="88">
        <v>0</v>
      </c>
      <c r="DE46" s="88">
        <v>0</v>
      </c>
      <c r="DF46" s="88">
        <v>0</v>
      </c>
      <c r="DG46" s="88">
        <v>0</v>
      </c>
      <c r="DH46" s="88">
        <v>0</v>
      </c>
      <c r="DI46" s="88">
        <v>0</v>
      </c>
      <c r="DJ46" s="88">
        <f t="shared" si="32"/>
        <v>0</v>
      </c>
      <c r="DK46" s="78">
        <f t="shared" si="33"/>
        <v>0</v>
      </c>
      <c r="DL46" s="78">
        <f t="shared" si="34"/>
        <v>0</v>
      </c>
      <c r="DM46" s="77" t="str">
        <f t="shared" si="35"/>
        <v/>
      </c>
      <c r="DN46" s="89" t="s">
        <v>108</v>
      </c>
      <c r="DO46" s="89" t="s">
        <v>158</v>
      </c>
      <c r="DP46" s="89" t="s">
        <v>217</v>
      </c>
      <c r="DQ46" s="79">
        <f t="shared" si="36"/>
        <v>0</v>
      </c>
      <c r="DR46" s="89">
        <v>0</v>
      </c>
      <c r="DS46" s="89">
        <v>0</v>
      </c>
      <c r="DT46" s="89">
        <v>0</v>
      </c>
      <c r="DU46" s="89">
        <v>0</v>
      </c>
      <c r="DV46" s="89">
        <v>0</v>
      </c>
      <c r="DW46" s="89">
        <v>0</v>
      </c>
      <c r="DX46" s="89">
        <v>0</v>
      </c>
      <c r="DY46" s="89">
        <f t="shared" si="37"/>
        <v>0</v>
      </c>
      <c r="DZ46" s="80">
        <f t="shared" si="38"/>
        <v>0</v>
      </c>
      <c r="EA46" s="80">
        <f t="shared" si="39"/>
        <v>0</v>
      </c>
      <c r="EB46" s="80" t="str">
        <f t="shared" si="40"/>
        <v/>
      </c>
    </row>
    <row r="47" spans="1:132" x14ac:dyDescent="0.3">
      <c r="A47" s="81" t="s">
        <v>108</v>
      </c>
      <c r="B47" s="81" t="s">
        <v>218</v>
      </c>
      <c r="C47" s="81" t="s">
        <v>219</v>
      </c>
      <c r="D47" s="62">
        <f t="shared" si="6"/>
        <v>15173</v>
      </c>
      <c r="E47" s="82">
        <v>10872</v>
      </c>
      <c r="F47" s="82">
        <v>752</v>
      </c>
      <c r="G47" s="82">
        <v>3222</v>
      </c>
      <c r="H47" s="82">
        <v>285</v>
      </c>
      <c r="I47" s="62" t="s">
        <v>100</v>
      </c>
      <c r="J47" s="82">
        <v>42</v>
      </c>
      <c r="K47" s="62" t="s">
        <v>100</v>
      </c>
      <c r="L47" s="62">
        <f t="shared" si="41"/>
        <v>4301</v>
      </c>
      <c r="M47" s="83" t="s">
        <v>108</v>
      </c>
      <c r="N47" s="83" t="s">
        <v>218</v>
      </c>
      <c r="O47" s="83" t="s">
        <v>220</v>
      </c>
      <c r="P47" s="63">
        <f t="shared" si="7"/>
        <v>127</v>
      </c>
      <c r="Q47" s="83">
        <v>83</v>
      </c>
      <c r="R47" s="83">
        <v>22</v>
      </c>
      <c r="S47" s="83">
        <v>18</v>
      </c>
      <c r="T47" s="83">
        <v>0</v>
      </c>
      <c r="U47" s="83">
        <v>0</v>
      </c>
      <c r="V47" s="83">
        <v>0</v>
      </c>
      <c r="W47" s="83">
        <v>4</v>
      </c>
      <c r="X47" s="83">
        <f t="shared" si="42"/>
        <v>44</v>
      </c>
      <c r="Y47" s="64">
        <f t="shared" si="8"/>
        <v>10.230179028132993</v>
      </c>
      <c r="Z47" s="64">
        <f t="shared" si="9"/>
        <v>7.6342899190581308</v>
      </c>
      <c r="AA47" s="64">
        <f t="shared" si="10"/>
        <v>1.3400301975164084</v>
      </c>
      <c r="AB47" s="84" t="s">
        <v>108</v>
      </c>
      <c r="AC47" s="84" t="s">
        <v>218</v>
      </c>
      <c r="AD47" s="84" t="s">
        <v>220</v>
      </c>
      <c r="AE47" s="65">
        <f t="shared" si="11"/>
        <v>37</v>
      </c>
      <c r="AF47" s="84">
        <v>26</v>
      </c>
      <c r="AG47" s="84">
        <v>7</v>
      </c>
      <c r="AH47" s="84">
        <v>3</v>
      </c>
      <c r="AI47" s="84">
        <v>0</v>
      </c>
      <c r="AJ47" s="84">
        <v>0</v>
      </c>
      <c r="AK47" s="84">
        <v>0</v>
      </c>
      <c r="AL47" s="84">
        <v>1</v>
      </c>
      <c r="AM47" s="84">
        <f t="shared" si="2"/>
        <v>11</v>
      </c>
      <c r="AN47" s="66">
        <f t="shared" si="12"/>
        <v>25</v>
      </c>
      <c r="AO47" s="66">
        <f t="shared" si="13"/>
        <v>31.325301204819279</v>
      </c>
      <c r="AP47" s="66">
        <f t="shared" si="14"/>
        <v>0.79807692307692302</v>
      </c>
      <c r="AQ47" s="85" t="s">
        <v>108</v>
      </c>
      <c r="AR47" s="85" t="s">
        <v>218</v>
      </c>
      <c r="AS47" s="85" t="s">
        <v>220</v>
      </c>
      <c r="AT47" s="67">
        <f>SUM('[1]2020-21 RRI Detail Ages 16-17'!AT47,'[1]2020-21 RRI Detail Ages 6-15'!AT47)</f>
        <v>7</v>
      </c>
      <c r="AU47" s="67">
        <f>SUM('[1]2020-21 RRI Detail Ages 16-17'!AU47,'[1]2020-21 RRI Detail Ages 6-15'!AU47)</f>
        <v>5</v>
      </c>
      <c r="AV47" s="67">
        <f>SUM('[1]2020-21 RRI Detail Ages 16-17'!AV47,'[1]2020-21 RRI Detail Ages 6-15'!AV47)</f>
        <v>0</v>
      </c>
      <c r="AW47" s="67">
        <f>SUM('[1]2020-21 RRI Detail Ages 16-17'!AW47,'[1]2020-21 RRI Detail Ages 6-15'!AW47)</f>
        <v>1</v>
      </c>
      <c r="AX47" s="67">
        <f>SUM('[1]2020-21 RRI Detail Ages 16-17'!AX47,'[1]2020-21 RRI Detail Ages 6-15'!AX47)</f>
        <v>0</v>
      </c>
      <c r="AY47" s="67">
        <f>SUM('[1]2020-21 RRI Detail Ages 16-17'!AY47,'[1]2020-21 RRI Detail Ages 6-15'!AY47)</f>
        <v>0</v>
      </c>
      <c r="AZ47" s="67">
        <f>SUM('[1]2020-21 RRI Detail Ages 16-17'!AZ47,'[1]2020-21 RRI Detail Ages 6-15'!AZ47)</f>
        <v>0</v>
      </c>
      <c r="BA47" s="67">
        <f>SUM('[1]2020-21 RRI Detail Ages 16-17'!BA47,'[1]2020-21 RRI Detail Ages 6-15'!BA47)</f>
        <v>1</v>
      </c>
      <c r="BB47" s="85">
        <f t="shared" si="3"/>
        <v>2</v>
      </c>
      <c r="BC47" s="68">
        <f t="shared" si="15"/>
        <v>4.5454545454545459</v>
      </c>
      <c r="BD47" s="68">
        <f t="shared" si="16"/>
        <v>6.024096385542169</v>
      </c>
      <c r="BE47" s="68">
        <f t="shared" si="17"/>
        <v>0.75454545454545463</v>
      </c>
      <c r="BF47" s="86" t="s">
        <v>108</v>
      </c>
      <c r="BG47" s="86" t="s">
        <v>218</v>
      </c>
      <c r="BH47" s="86" t="s">
        <v>220</v>
      </c>
      <c r="BI47" s="69">
        <f t="shared" si="18"/>
        <v>88</v>
      </c>
      <c r="BJ47" s="86">
        <v>56</v>
      </c>
      <c r="BK47" s="86">
        <v>15</v>
      </c>
      <c r="BL47" s="86">
        <v>14</v>
      </c>
      <c r="BM47" s="86">
        <v>0</v>
      </c>
      <c r="BN47" s="86">
        <v>0</v>
      </c>
      <c r="BO47" s="86">
        <v>0</v>
      </c>
      <c r="BP47" s="86">
        <v>3</v>
      </c>
      <c r="BQ47" s="86">
        <f t="shared" si="43"/>
        <v>32</v>
      </c>
      <c r="BR47" s="70">
        <f t="shared" si="19"/>
        <v>72.727272727272734</v>
      </c>
      <c r="BS47" s="70">
        <f t="shared" si="20"/>
        <v>67.46987951807229</v>
      </c>
      <c r="BT47" s="70">
        <f t="shared" si="21"/>
        <v>1.0779220779220779</v>
      </c>
      <c r="BU47" s="71" t="s">
        <v>112</v>
      </c>
      <c r="BV47" s="71">
        <v>29</v>
      </c>
      <c r="BW47" s="71" t="s">
        <v>220</v>
      </c>
      <c r="BX47" s="72">
        <f t="shared" si="22"/>
        <v>64</v>
      </c>
      <c r="BY47" s="72">
        <v>38</v>
      </c>
      <c r="BZ47" s="72">
        <v>12</v>
      </c>
      <c r="CA47" s="72">
        <v>11</v>
      </c>
      <c r="CB47" s="72">
        <v>0</v>
      </c>
      <c r="CC47" s="72">
        <v>0</v>
      </c>
      <c r="CD47" s="72">
        <v>0</v>
      </c>
      <c r="CE47" s="72">
        <v>3</v>
      </c>
      <c r="CF47" s="72">
        <f t="shared" si="44"/>
        <v>26</v>
      </c>
      <c r="CG47" s="73">
        <f t="shared" si="23"/>
        <v>81.25</v>
      </c>
      <c r="CH47" s="73">
        <f t="shared" si="24"/>
        <v>67.857142857142861</v>
      </c>
      <c r="CI47" s="74">
        <f t="shared" si="25"/>
        <v>1.1973684210526314</v>
      </c>
      <c r="CJ47" s="87" t="s">
        <v>108</v>
      </c>
      <c r="CK47" s="87" t="s">
        <v>218</v>
      </c>
      <c r="CL47" s="87" t="s">
        <v>220</v>
      </c>
      <c r="CM47" s="75">
        <f t="shared" si="26"/>
        <v>60</v>
      </c>
      <c r="CN47" s="87">
        <v>35</v>
      </c>
      <c r="CO47" s="87">
        <v>10</v>
      </c>
      <c r="CP47" s="87">
        <v>12</v>
      </c>
      <c r="CQ47" s="87">
        <v>0</v>
      </c>
      <c r="CR47" s="87">
        <v>0</v>
      </c>
      <c r="CS47" s="87">
        <v>0</v>
      </c>
      <c r="CT47" s="87">
        <v>3</v>
      </c>
      <c r="CU47" s="75">
        <f t="shared" si="27"/>
        <v>25</v>
      </c>
      <c r="CV47" s="76">
        <f t="shared" si="28"/>
        <v>96.15384615384616</v>
      </c>
      <c r="CW47" s="76">
        <f t="shared" si="29"/>
        <v>92.10526315789474</v>
      </c>
      <c r="CX47" s="76">
        <f t="shared" si="30"/>
        <v>1.043956043956044</v>
      </c>
      <c r="CY47" s="88" t="s">
        <v>108</v>
      </c>
      <c r="CZ47" s="88" t="s">
        <v>218</v>
      </c>
      <c r="DA47" s="88" t="s">
        <v>220</v>
      </c>
      <c r="DB47" s="77">
        <f t="shared" si="31"/>
        <v>1</v>
      </c>
      <c r="DC47" s="88">
        <v>1</v>
      </c>
      <c r="DD47" s="88">
        <v>0</v>
      </c>
      <c r="DE47" s="88">
        <v>0</v>
      </c>
      <c r="DF47" s="88">
        <v>0</v>
      </c>
      <c r="DG47" s="88">
        <v>0</v>
      </c>
      <c r="DH47" s="88">
        <v>0</v>
      </c>
      <c r="DI47" s="88">
        <v>0</v>
      </c>
      <c r="DJ47" s="88">
        <f t="shared" si="32"/>
        <v>0</v>
      </c>
      <c r="DK47" s="78">
        <f t="shared" si="33"/>
        <v>0</v>
      </c>
      <c r="DL47" s="78">
        <f t="shared" si="34"/>
        <v>2.6315789473684208</v>
      </c>
      <c r="DM47" s="77">
        <f t="shared" si="35"/>
        <v>0</v>
      </c>
      <c r="DN47" s="89" t="s">
        <v>108</v>
      </c>
      <c r="DO47" s="89" t="s">
        <v>218</v>
      </c>
      <c r="DP47" s="89" t="s">
        <v>220</v>
      </c>
      <c r="DQ47" s="79">
        <f t="shared" si="36"/>
        <v>2</v>
      </c>
      <c r="DR47" s="89">
        <v>2</v>
      </c>
      <c r="DS47" s="89">
        <v>0</v>
      </c>
      <c r="DT47" s="89">
        <v>0</v>
      </c>
      <c r="DU47" s="89">
        <v>0</v>
      </c>
      <c r="DV47" s="89">
        <v>0</v>
      </c>
      <c r="DW47" s="89">
        <v>0</v>
      </c>
      <c r="DX47" s="89">
        <v>0</v>
      </c>
      <c r="DY47" s="89">
        <f t="shared" si="37"/>
        <v>0</v>
      </c>
      <c r="DZ47" s="80">
        <f t="shared" si="38"/>
        <v>0</v>
      </c>
      <c r="EA47" s="80">
        <f t="shared" si="39"/>
        <v>35.714285714285715</v>
      </c>
      <c r="EB47" s="80">
        <f t="shared" si="40"/>
        <v>0</v>
      </c>
    </row>
    <row r="48" spans="1:132" x14ac:dyDescent="0.3">
      <c r="A48" s="81" t="s">
        <v>121</v>
      </c>
      <c r="B48" s="81" t="s">
        <v>126</v>
      </c>
      <c r="C48" s="81" t="s">
        <v>221</v>
      </c>
      <c r="D48" s="62">
        <f t="shared" si="6"/>
        <v>3093</v>
      </c>
      <c r="E48" s="82">
        <v>817</v>
      </c>
      <c r="F48" s="82">
        <v>2069</v>
      </c>
      <c r="G48" s="82">
        <v>144</v>
      </c>
      <c r="H48" s="82">
        <v>22</v>
      </c>
      <c r="I48" s="62" t="s">
        <v>100</v>
      </c>
      <c r="J48" s="82">
        <v>41</v>
      </c>
      <c r="K48" s="62" t="s">
        <v>100</v>
      </c>
      <c r="L48" s="62">
        <f t="shared" si="41"/>
        <v>2276</v>
      </c>
      <c r="M48" s="83" t="s">
        <v>121</v>
      </c>
      <c r="N48" s="83" t="s">
        <v>126</v>
      </c>
      <c r="O48" s="83" t="s">
        <v>222</v>
      </c>
      <c r="P48" s="63">
        <f t="shared" si="7"/>
        <v>65</v>
      </c>
      <c r="Q48" s="83">
        <v>7</v>
      </c>
      <c r="R48" s="83">
        <v>58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f t="shared" si="42"/>
        <v>58</v>
      </c>
      <c r="Y48" s="64">
        <f t="shared" si="8"/>
        <v>25.483304042179263</v>
      </c>
      <c r="Z48" s="64">
        <f t="shared" si="9"/>
        <v>8.5679314565483473</v>
      </c>
      <c r="AA48" s="64">
        <f t="shared" si="10"/>
        <v>2.9742656289229226</v>
      </c>
      <c r="AB48" s="84" t="s">
        <v>121</v>
      </c>
      <c r="AC48" s="84" t="s">
        <v>126</v>
      </c>
      <c r="AD48" s="84" t="s">
        <v>222</v>
      </c>
      <c r="AE48" s="65">
        <f t="shared" si="11"/>
        <v>11</v>
      </c>
      <c r="AF48" s="84">
        <v>0</v>
      </c>
      <c r="AG48" s="84">
        <v>11</v>
      </c>
      <c r="AH48" s="84">
        <v>0</v>
      </c>
      <c r="AI48" s="84">
        <v>0</v>
      </c>
      <c r="AJ48" s="84">
        <v>0</v>
      </c>
      <c r="AK48" s="84">
        <v>0</v>
      </c>
      <c r="AL48" s="84">
        <v>0</v>
      </c>
      <c r="AM48" s="84">
        <f t="shared" si="2"/>
        <v>11</v>
      </c>
      <c r="AN48" s="66">
        <f t="shared" si="12"/>
        <v>18.96551724137931</v>
      </c>
      <c r="AO48" s="66">
        <f t="shared" si="13"/>
        <v>0</v>
      </c>
      <c r="AP48" s="66" t="str">
        <f t="shared" si="14"/>
        <v/>
      </c>
      <c r="AQ48" s="85" t="s">
        <v>121</v>
      </c>
      <c r="AR48" s="85" t="s">
        <v>126</v>
      </c>
      <c r="AS48" s="85" t="s">
        <v>222</v>
      </c>
      <c r="AT48" s="67">
        <f>SUM('[1]2020-21 RRI Detail Ages 16-17'!AT48,'[1]2020-21 RRI Detail Ages 6-15'!AT48)</f>
        <v>9</v>
      </c>
      <c r="AU48" s="67">
        <f>SUM('[1]2020-21 RRI Detail Ages 16-17'!AU48,'[1]2020-21 RRI Detail Ages 6-15'!AU48)</f>
        <v>1</v>
      </c>
      <c r="AV48" s="67">
        <f>SUM('[1]2020-21 RRI Detail Ages 16-17'!AV48,'[1]2020-21 RRI Detail Ages 6-15'!AV48)</f>
        <v>8</v>
      </c>
      <c r="AW48" s="67">
        <f>SUM('[1]2020-21 RRI Detail Ages 16-17'!AW48,'[1]2020-21 RRI Detail Ages 6-15'!AW48)</f>
        <v>0</v>
      </c>
      <c r="AX48" s="67">
        <f>SUM('[1]2020-21 RRI Detail Ages 16-17'!AX48,'[1]2020-21 RRI Detail Ages 6-15'!AX48)</f>
        <v>0</v>
      </c>
      <c r="AY48" s="67">
        <f>SUM('[1]2020-21 RRI Detail Ages 16-17'!AY48,'[1]2020-21 RRI Detail Ages 6-15'!AY48)</f>
        <v>0</v>
      </c>
      <c r="AZ48" s="67">
        <f>SUM('[1]2020-21 RRI Detail Ages 16-17'!AZ48,'[1]2020-21 RRI Detail Ages 6-15'!AZ48)</f>
        <v>0</v>
      </c>
      <c r="BA48" s="67">
        <f>SUM('[1]2020-21 RRI Detail Ages 16-17'!BA48,'[1]2020-21 RRI Detail Ages 6-15'!BA48)</f>
        <v>0</v>
      </c>
      <c r="BB48" s="85">
        <f t="shared" si="3"/>
        <v>8</v>
      </c>
      <c r="BC48" s="68">
        <f t="shared" si="15"/>
        <v>13.793103448275861</v>
      </c>
      <c r="BD48" s="68">
        <f t="shared" si="16"/>
        <v>14.285714285714285</v>
      </c>
      <c r="BE48" s="68">
        <f t="shared" si="17"/>
        <v>0.96551724137931039</v>
      </c>
      <c r="BF48" s="86" t="s">
        <v>121</v>
      </c>
      <c r="BG48" s="86" t="s">
        <v>126</v>
      </c>
      <c r="BH48" s="86" t="s">
        <v>222</v>
      </c>
      <c r="BI48" s="69">
        <f t="shared" si="18"/>
        <v>52</v>
      </c>
      <c r="BJ48" s="86">
        <v>7</v>
      </c>
      <c r="BK48" s="86">
        <v>45</v>
      </c>
      <c r="BL48" s="86">
        <v>0</v>
      </c>
      <c r="BM48" s="86">
        <v>0</v>
      </c>
      <c r="BN48" s="86">
        <v>0</v>
      </c>
      <c r="BO48" s="86">
        <v>0</v>
      </c>
      <c r="BP48" s="86">
        <v>0</v>
      </c>
      <c r="BQ48" s="86">
        <f t="shared" si="43"/>
        <v>45</v>
      </c>
      <c r="BR48" s="70">
        <f t="shared" si="19"/>
        <v>77.58620689655173</v>
      </c>
      <c r="BS48" s="70">
        <f t="shared" si="20"/>
        <v>100</v>
      </c>
      <c r="BT48" s="70">
        <f t="shared" si="21"/>
        <v>0.77586206896551735</v>
      </c>
      <c r="BU48" s="71" t="s">
        <v>125</v>
      </c>
      <c r="BV48" s="71">
        <v>6</v>
      </c>
      <c r="BW48" s="71" t="s">
        <v>222</v>
      </c>
      <c r="BX48" s="72">
        <f t="shared" si="22"/>
        <v>17</v>
      </c>
      <c r="BY48" s="72">
        <v>3</v>
      </c>
      <c r="BZ48" s="72">
        <v>14</v>
      </c>
      <c r="CA48" s="72">
        <v>0</v>
      </c>
      <c r="CB48" s="72">
        <v>0</v>
      </c>
      <c r="CC48" s="72">
        <v>0</v>
      </c>
      <c r="CD48" s="72">
        <v>0</v>
      </c>
      <c r="CE48" s="72">
        <v>0</v>
      </c>
      <c r="CF48" s="72">
        <f t="shared" si="44"/>
        <v>14</v>
      </c>
      <c r="CG48" s="73">
        <f t="shared" si="23"/>
        <v>31.111111111111111</v>
      </c>
      <c r="CH48" s="73">
        <f t="shared" si="24"/>
        <v>42.857142857142854</v>
      </c>
      <c r="CI48" s="74">
        <f t="shared" si="25"/>
        <v>0.72592592592592597</v>
      </c>
      <c r="CJ48" s="87" t="s">
        <v>121</v>
      </c>
      <c r="CK48" s="87" t="s">
        <v>126</v>
      </c>
      <c r="CL48" s="87" t="s">
        <v>222</v>
      </c>
      <c r="CM48" s="75">
        <f t="shared" si="26"/>
        <v>13</v>
      </c>
      <c r="CN48" s="87">
        <v>2</v>
      </c>
      <c r="CO48" s="87">
        <v>11</v>
      </c>
      <c r="CP48" s="87">
        <v>0</v>
      </c>
      <c r="CQ48" s="87">
        <v>0</v>
      </c>
      <c r="CR48" s="87">
        <v>0</v>
      </c>
      <c r="CS48" s="87">
        <v>0</v>
      </c>
      <c r="CT48" s="87">
        <v>0</v>
      </c>
      <c r="CU48" s="75">
        <f t="shared" si="27"/>
        <v>11</v>
      </c>
      <c r="CV48" s="76">
        <f t="shared" si="28"/>
        <v>78.571428571428569</v>
      </c>
      <c r="CW48" s="76">
        <f t="shared" si="29"/>
        <v>66.666666666666657</v>
      </c>
      <c r="CX48" s="76">
        <f t="shared" si="30"/>
        <v>1.1785714285714286</v>
      </c>
      <c r="CY48" s="88" t="s">
        <v>121</v>
      </c>
      <c r="CZ48" s="88" t="s">
        <v>126</v>
      </c>
      <c r="DA48" s="88" t="s">
        <v>222</v>
      </c>
      <c r="DB48" s="77">
        <f t="shared" si="31"/>
        <v>0</v>
      </c>
      <c r="DC48" s="88">
        <v>0</v>
      </c>
      <c r="DD48" s="88">
        <v>0</v>
      </c>
      <c r="DE48" s="88">
        <v>0</v>
      </c>
      <c r="DF48" s="88">
        <v>0</v>
      </c>
      <c r="DG48" s="88">
        <v>0</v>
      </c>
      <c r="DH48" s="88">
        <v>0</v>
      </c>
      <c r="DI48" s="88">
        <v>0</v>
      </c>
      <c r="DJ48" s="88">
        <f t="shared" si="32"/>
        <v>0</v>
      </c>
      <c r="DK48" s="78">
        <f t="shared" si="33"/>
        <v>0</v>
      </c>
      <c r="DL48" s="78">
        <f t="shared" si="34"/>
        <v>0</v>
      </c>
      <c r="DM48" s="77" t="str">
        <f t="shared" si="35"/>
        <v/>
      </c>
      <c r="DN48" s="89" t="s">
        <v>121</v>
      </c>
      <c r="DO48" s="89" t="s">
        <v>126</v>
      </c>
      <c r="DP48" s="89" t="s">
        <v>222</v>
      </c>
      <c r="DQ48" s="79">
        <f t="shared" si="36"/>
        <v>2</v>
      </c>
      <c r="DR48" s="89">
        <v>0</v>
      </c>
      <c r="DS48" s="89">
        <v>2</v>
      </c>
      <c r="DT48" s="89">
        <v>0</v>
      </c>
      <c r="DU48" s="89">
        <v>0</v>
      </c>
      <c r="DV48" s="89">
        <v>0</v>
      </c>
      <c r="DW48" s="89">
        <v>0</v>
      </c>
      <c r="DX48" s="89">
        <v>0</v>
      </c>
      <c r="DY48" s="89">
        <f t="shared" si="37"/>
        <v>2</v>
      </c>
      <c r="DZ48" s="80">
        <f t="shared" si="38"/>
        <v>4.4444444444444446</v>
      </c>
      <c r="EA48" s="80">
        <f t="shared" si="39"/>
        <v>0</v>
      </c>
      <c r="EB48" s="80" t="str">
        <f t="shared" si="40"/>
        <v/>
      </c>
    </row>
    <row r="49" spans="1:132" x14ac:dyDescent="0.3">
      <c r="A49" s="81" t="s">
        <v>97</v>
      </c>
      <c r="B49" s="81" t="s">
        <v>223</v>
      </c>
      <c r="C49" s="81" t="s">
        <v>224</v>
      </c>
      <c r="D49" s="62">
        <f t="shared" si="6"/>
        <v>9524</v>
      </c>
      <c r="E49" s="82">
        <v>3344</v>
      </c>
      <c r="F49" s="82">
        <v>3244</v>
      </c>
      <c r="G49" s="82">
        <v>1898</v>
      </c>
      <c r="H49" s="82">
        <v>163</v>
      </c>
      <c r="I49" s="62" t="s">
        <v>100</v>
      </c>
      <c r="J49" s="82">
        <v>875</v>
      </c>
      <c r="K49" s="62" t="s">
        <v>100</v>
      </c>
      <c r="L49" s="62">
        <f t="shared" si="41"/>
        <v>6180</v>
      </c>
      <c r="M49" s="83" t="s">
        <v>97</v>
      </c>
      <c r="N49" s="83" t="s">
        <v>223</v>
      </c>
      <c r="O49" s="83" t="s">
        <v>225</v>
      </c>
      <c r="P49" s="63">
        <f t="shared" si="7"/>
        <v>257</v>
      </c>
      <c r="Q49" s="83">
        <v>36</v>
      </c>
      <c r="R49" s="83">
        <v>165</v>
      </c>
      <c r="S49" s="83">
        <v>37</v>
      </c>
      <c r="T49" s="83">
        <v>0</v>
      </c>
      <c r="U49" s="83">
        <v>0</v>
      </c>
      <c r="V49" s="83">
        <v>14</v>
      </c>
      <c r="W49" s="83">
        <v>5</v>
      </c>
      <c r="X49" s="83">
        <f t="shared" si="42"/>
        <v>221</v>
      </c>
      <c r="Y49" s="64">
        <f t="shared" si="8"/>
        <v>35.760517799352748</v>
      </c>
      <c r="Z49" s="64">
        <f t="shared" si="9"/>
        <v>10.76555023923445</v>
      </c>
      <c r="AA49" s="64">
        <f t="shared" si="10"/>
        <v>3.3217547644732108</v>
      </c>
      <c r="AB49" s="84" t="s">
        <v>97</v>
      </c>
      <c r="AC49" s="84" t="s">
        <v>223</v>
      </c>
      <c r="AD49" s="84" t="s">
        <v>225</v>
      </c>
      <c r="AE49" s="65">
        <f t="shared" si="11"/>
        <v>81</v>
      </c>
      <c r="AF49" s="84">
        <v>28</v>
      </c>
      <c r="AG49" s="84">
        <v>31</v>
      </c>
      <c r="AH49" s="84">
        <v>4</v>
      </c>
      <c r="AI49" s="84">
        <v>0</v>
      </c>
      <c r="AJ49" s="84">
        <v>0</v>
      </c>
      <c r="AK49" s="84">
        <v>13</v>
      </c>
      <c r="AL49" s="84">
        <v>5</v>
      </c>
      <c r="AM49" s="84">
        <f t="shared" si="2"/>
        <v>53</v>
      </c>
      <c r="AN49" s="66">
        <f t="shared" si="12"/>
        <v>23.981900452488688</v>
      </c>
      <c r="AO49" s="66">
        <f t="shared" si="13"/>
        <v>77.777777777777786</v>
      </c>
      <c r="AP49" s="66">
        <f t="shared" si="14"/>
        <v>0.30833872010342595</v>
      </c>
      <c r="AQ49" s="85" t="s">
        <v>97</v>
      </c>
      <c r="AR49" s="85" t="s">
        <v>223</v>
      </c>
      <c r="AS49" s="85" t="s">
        <v>225</v>
      </c>
      <c r="AT49" s="67">
        <f>SUM('[1]2020-21 RRI Detail Ages 16-17'!AT49,'[1]2020-21 RRI Detail Ages 6-15'!AT49)</f>
        <v>13</v>
      </c>
      <c r="AU49" s="67">
        <f>SUM('[1]2020-21 RRI Detail Ages 16-17'!AU49,'[1]2020-21 RRI Detail Ages 6-15'!AU49)</f>
        <v>1</v>
      </c>
      <c r="AV49" s="67">
        <f>SUM('[1]2020-21 RRI Detail Ages 16-17'!AV49,'[1]2020-21 RRI Detail Ages 6-15'!AV49)</f>
        <v>8</v>
      </c>
      <c r="AW49" s="67">
        <f>SUM('[1]2020-21 RRI Detail Ages 16-17'!AW49,'[1]2020-21 RRI Detail Ages 6-15'!AW49)</f>
        <v>3</v>
      </c>
      <c r="AX49" s="67">
        <f>SUM('[1]2020-21 RRI Detail Ages 16-17'!AX49,'[1]2020-21 RRI Detail Ages 6-15'!AX49)</f>
        <v>0</v>
      </c>
      <c r="AY49" s="67">
        <f>SUM('[1]2020-21 RRI Detail Ages 16-17'!AY49,'[1]2020-21 RRI Detail Ages 6-15'!AY49)</f>
        <v>0</v>
      </c>
      <c r="AZ49" s="67">
        <f>SUM('[1]2020-21 RRI Detail Ages 16-17'!AZ49,'[1]2020-21 RRI Detail Ages 6-15'!AZ49)</f>
        <v>0</v>
      </c>
      <c r="BA49" s="67">
        <f>SUM('[1]2020-21 RRI Detail Ages 16-17'!BA49,'[1]2020-21 RRI Detail Ages 6-15'!BA49)</f>
        <v>1</v>
      </c>
      <c r="BB49" s="85">
        <f t="shared" si="3"/>
        <v>12</v>
      </c>
      <c r="BC49" s="68">
        <f t="shared" si="15"/>
        <v>5.4298642533936654</v>
      </c>
      <c r="BD49" s="68">
        <f t="shared" si="16"/>
        <v>2.7777777777777777</v>
      </c>
      <c r="BE49" s="68">
        <f t="shared" si="17"/>
        <v>1.9547511312217196</v>
      </c>
      <c r="BF49" s="86" t="s">
        <v>97</v>
      </c>
      <c r="BG49" s="86" t="s">
        <v>223</v>
      </c>
      <c r="BH49" s="86" t="s">
        <v>225</v>
      </c>
      <c r="BI49" s="69">
        <f t="shared" si="18"/>
        <v>172</v>
      </c>
      <c r="BJ49" s="86">
        <v>15</v>
      </c>
      <c r="BK49" s="86">
        <v>119</v>
      </c>
      <c r="BL49" s="86">
        <v>37</v>
      </c>
      <c r="BM49" s="86">
        <v>0</v>
      </c>
      <c r="BN49" s="86">
        <v>0</v>
      </c>
      <c r="BO49" s="86">
        <v>1</v>
      </c>
      <c r="BP49" s="86">
        <v>0</v>
      </c>
      <c r="BQ49" s="86">
        <f t="shared" si="43"/>
        <v>157</v>
      </c>
      <c r="BR49" s="70">
        <f t="shared" si="19"/>
        <v>71.040723981900456</v>
      </c>
      <c r="BS49" s="70">
        <f t="shared" si="20"/>
        <v>41.666666666666671</v>
      </c>
      <c r="BT49" s="70">
        <f t="shared" si="21"/>
        <v>1.7049773755656108</v>
      </c>
      <c r="BU49" s="71" t="s">
        <v>102</v>
      </c>
      <c r="BV49" s="71">
        <v>16</v>
      </c>
      <c r="BW49" s="71" t="s">
        <v>225</v>
      </c>
      <c r="BX49" s="72">
        <f t="shared" si="22"/>
        <v>54</v>
      </c>
      <c r="BY49" s="72">
        <v>2</v>
      </c>
      <c r="BZ49" s="72">
        <v>47</v>
      </c>
      <c r="CA49" s="72">
        <v>4</v>
      </c>
      <c r="CB49" s="72">
        <v>0</v>
      </c>
      <c r="CC49" s="72">
        <v>0</v>
      </c>
      <c r="CD49" s="72">
        <v>0</v>
      </c>
      <c r="CE49" s="72">
        <v>1</v>
      </c>
      <c r="CF49" s="72">
        <f t="shared" si="44"/>
        <v>52</v>
      </c>
      <c r="CG49" s="73">
        <f t="shared" si="23"/>
        <v>33.121019108280251</v>
      </c>
      <c r="CH49" s="73">
        <f t="shared" si="24"/>
        <v>13.333333333333334</v>
      </c>
      <c r="CI49" s="74">
        <f t="shared" si="25"/>
        <v>2.4840764331210186</v>
      </c>
      <c r="CJ49" s="87" t="s">
        <v>97</v>
      </c>
      <c r="CK49" s="87" t="s">
        <v>223</v>
      </c>
      <c r="CL49" s="87" t="s">
        <v>225</v>
      </c>
      <c r="CM49" s="75">
        <f t="shared" si="26"/>
        <v>48</v>
      </c>
      <c r="CN49" s="87">
        <v>2</v>
      </c>
      <c r="CO49" s="87">
        <v>41</v>
      </c>
      <c r="CP49" s="87">
        <v>4</v>
      </c>
      <c r="CQ49" s="87">
        <v>0</v>
      </c>
      <c r="CR49" s="87">
        <v>0</v>
      </c>
      <c r="CS49" s="87">
        <v>0</v>
      </c>
      <c r="CT49" s="87">
        <v>1</v>
      </c>
      <c r="CU49" s="75">
        <f t="shared" si="27"/>
        <v>46</v>
      </c>
      <c r="CV49" s="76">
        <f t="shared" si="28"/>
        <v>88.461538461538453</v>
      </c>
      <c r="CW49" s="76">
        <f t="shared" si="29"/>
        <v>100</v>
      </c>
      <c r="CX49" s="76">
        <f t="shared" si="30"/>
        <v>0.88461538461538458</v>
      </c>
      <c r="CY49" s="88" t="s">
        <v>97</v>
      </c>
      <c r="CZ49" s="88" t="s">
        <v>223</v>
      </c>
      <c r="DA49" s="88" t="s">
        <v>225</v>
      </c>
      <c r="DB49" s="77">
        <f t="shared" si="31"/>
        <v>0</v>
      </c>
      <c r="DC49" s="88">
        <v>0</v>
      </c>
      <c r="DD49" s="88">
        <v>0</v>
      </c>
      <c r="DE49" s="88">
        <v>0</v>
      </c>
      <c r="DF49" s="88">
        <v>0</v>
      </c>
      <c r="DG49" s="88">
        <v>0</v>
      </c>
      <c r="DH49" s="88">
        <v>0</v>
      </c>
      <c r="DI49" s="88">
        <v>0</v>
      </c>
      <c r="DJ49" s="88">
        <f t="shared" si="32"/>
        <v>0</v>
      </c>
      <c r="DK49" s="78">
        <f t="shared" si="33"/>
        <v>0</v>
      </c>
      <c r="DL49" s="78">
        <f t="shared" si="34"/>
        <v>0</v>
      </c>
      <c r="DM49" s="77" t="str">
        <f t="shared" si="35"/>
        <v/>
      </c>
      <c r="DN49" s="89" t="s">
        <v>97</v>
      </c>
      <c r="DO49" s="89" t="s">
        <v>223</v>
      </c>
      <c r="DP49" s="89" t="s">
        <v>225</v>
      </c>
      <c r="DQ49" s="79">
        <f t="shared" si="36"/>
        <v>2</v>
      </c>
      <c r="DR49" s="89">
        <v>1</v>
      </c>
      <c r="DS49" s="89">
        <v>0</v>
      </c>
      <c r="DT49" s="89">
        <v>1</v>
      </c>
      <c r="DU49" s="89">
        <v>0</v>
      </c>
      <c r="DV49" s="89">
        <v>0</v>
      </c>
      <c r="DW49" s="89">
        <v>0</v>
      </c>
      <c r="DX49" s="89">
        <v>0</v>
      </c>
      <c r="DY49" s="89">
        <f t="shared" si="37"/>
        <v>1</v>
      </c>
      <c r="DZ49" s="80">
        <f t="shared" si="38"/>
        <v>0.63694267515923575</v>
      </c>
      <c r="EA49" s="80">
        <f t="shared" si="39"/>
        <v>66.666666666666671</v>
      </c>
      <c r="EB49" s="80">
        <f t="shared" si="40"/>
        <v>9.5541401273885364E-3</v>
      </c>
    </row>
    <row r="50" spans="1:132" x14ac:dyDescent="0.3">
      <c r="A50" s="81" t="s">
        <v>121</v>
      </c>
      <c r="B50" s="81" t="s">
        <v>122</v>
      </c>
      <c r="C50" s="81" t="s">
        <v>226</v>
      </c>
      <c r="D50" s="62">
        <f t="shared" si="6"/>
        <v>611</v>
      </c>
      <c r="E50" s="82">
        <v>346</v>
      </c>
      <c r="F50" s="82">
        <v>121</v>
      </c>
      <c r="G50" s="82">
        <v>142</v>
      </c>
      <c r="H50" s="82">
        <v>2</v>
      </c>
      <c r="I50" s="62" t="s">
        <v>100</v>
      </c>
      <c r="J50" s="82">
        <v>0</v>
      </c>
      <c r="K50" s="62" t="s">
        <v>100</v>
      </c>
      <c r="L50" s="62">
        <f t="shared" si="41"/>
        <v>265</v>
      </c>
      <c r="M50" s="83" t="s">
        <v>121</v>
      </c>
      <c r="N50" s="83" t="s">
        <v>122</v>
      </c>
      <c r="O50" s="83" t="s">
        <v>227</v>
      </c>
      <c r="P50" s="63">
        <f t="shared" si="7"/>
        <v>6</v>
      </c>
      <c r="Q50" s="83">
        <v>5</v>
      </c>
      <c r="R50" s="83">
        <v>1</v>
      </c>
      <c r="S50" s="83">
        <v>0</v>
      </c>
      <c r="T50" s="83">
        <v>0</v>
      </c>
      <c r="U50" s="83">
        <v>0</v>
      </c>
      <c r="V50" s="83">
        <v>0</v>
      </c>
      <c r="W50" s="83">
        <v>0</v>
      </c>
      <c r="X50" s="83">
        <f t="shared" si="42"/>
        <v>1</v>
      </c>
      <c r="Y50" s="64">
        <f t="shared" si="8"/>
        <v>3.7735849056603774</v>
      </c>
      <c r="Z50" s="64">
        <f t="shared" si="9"/>
        <v>14.450867052023121</v>
      </c>
      <c r="AA50" s="64">
        <f t="shared" si="10"/>
        <v>0.26113207547169814</v>
      </c>
      <c r="AB50" s="84" t="s">
        <v>121</v>
      </c>
      <c r="AC50" s="84" t="s">
        <v>122</v>
      </c>
      <c r="AD50" s="84" t="s">
        <v>227</v>
      </c>
      <c r="AE50" s="65">
        <f t="shared" si="11"/>
        <v>1</v>
      </c>
      <c r="AF50" s="84">
        <v>0</v>
      </c>
      <c r="AG50" s="84">
        <v>1</v>
      </c>
      <c r="AH50" s="84">
        <v>0</v>
      </c>
      <c r="AI50" s="84">
        <v>0</v>
      </c>
      <c r="AJ50" s="84">
        <v>0</v>
      </c>
      <c r="AK50" s="84">
        <v>0</v>
      </c>
      <c r="AL50" s="84">
        <v>0</v>
      </c>
      <c r="AM50" s="84">
        <f t="shared" si="2"/>
        <v>1</v>
      </c>
      <c r="AN50" s="66">
        <f t="shared" si="12"/>
        <v>100</v>
      </c>
      <c r="AO50" s="66">
        <f t="shared" si="13"/>
        <v>0</v>
      </c>
      <c r="AP50" s="66" t="str">
        <f t="shared" si="14"/>
        <v/>
      </c>
      <c r="AQ50" s="85" t="s">
        <v>121</v>
      </c>
      <c r="AR50" s="85" t="s">
        <v>122</v>
      </c>
      <c r="AS50" s="85" t="s">
        <v>227</v>
      </c>
      <c r="AT50" s="67">
        <f>SUM('[1]2020-21 RRI Detail Ages 16-17'!AT50,'[1]2020-21 RRI Detail Ages 6-15'!AT50)</f>
        <v>0</v>
      </c>
      <c r="AU50" s="67">
        <f>SUM('[1]2020-21 RRI Detail Ages 16-17'!AU50,'[1]2020-21 RRI Detail Ages 6-15'!AU50)</f>
        <v>0</v>
      </c>
      <c r="AV50" s="67">
        <f>SUM('[1]2020-21 RRI Detail Ages 16-17'!AV50,'[1]2020-21 RRI Detail Ages 6-15'!AV50)</f>
        <v>0</v>
      </c>
      <c r="AW50" s="67">
        <f>SUM('[1]2020-21 RRI Detail Ages 16-17'!AW50,'[1]2020-21 RRI Detail Ages 6-15'!AW50)</f>
        <v>0</v>
      </c>
      <c r="AX50" s="67">
        <f>SUM('[1]2020-21 RRI Detail Ages 16-17'!AX50,'[1]2020-21 RRI Detail Ages 6-15'!AX50)</f>
        <v>0</v>
      </c>
      <c r="AY50" s="67">
        <f>SUM('[1]2020-21 RRI Detail Ages 16-17'!AY50,'[1]2020-21 RRI Detail Ages 6-15'!AY50)</f>
        <v>0</v>
      </c>
      <c r="AZ50" s="67">
        <f>SUM('[1]2020-21 RRI Detail Ages 16-17'!AZ50,'[1]2020-21 RRI Detail Ages 6-15'!AZ50)</f>
        <v>0</v>
      </c>
      <c r="BA50" s="67">
        <f>SUM('[1]2020-21 RRI Detail Ages 16-17'!BA50,'[1]2020-21 RRI Detail Ages 6-15'!BA50)</f>
        <v>0</v>
      </c>
      <c r="BB50" s="85">
        <f t="shared" si="3"/>
        <v>0</v>
      </c>
      <c r="BC50" s="68">
        <f t="shared" si="15"/>
        <v>0</v>
      </c>
      <c r="BD50" s="68">
        <f t="shared" si="16"/>
        <v>0</v>
      </c>
      <c r="BE50" s="68" t="str">
        <f t="shared" si="17"/>
        <v/>
      </c>
      <c r="BF50" s="86" t="s">
        <v>121</v>
      </c>
      <c r="BG50" s="86" t="s">
        <v>122</v>
      </c>
      <c r="BH50" s="86" t="s">
        <v>227</v>
      </c>
      <c r="BI50" s="69">
        <f t="shared" si="18"/>
        <v>5</v>
      </c>
      <c r="BJ50" s="86">
        <v>5</v>
      </c>
      <c r="BK50" s="86">
        <v>0</v>
      </c>
      <c r="BL50" s="86">
        <v>0</v>
      </c>
      <c r="BM50" s="86">
        <v>0</v>
      </c>
      <c r="BN50" s="86">
        <v>0</v>
      </c>
      <c r="BO50" s="86">
        <v>0</v>
      </c>
      <c r="BP50" s="86">
        <v>0</v>
      </c>
      <c r="BQ50" s="86">
        <f t="shared" si="43"/>
        <v>0</v>
      </c>
      <c r="BR50" s="70">
        <f t="shared" si="19"/>
        <v>0</v>
      </c>
      <c r="BS50" s="70">
        <f t="shared" si="20"/>
        <v>100</v>
      </c>
      <c r="BT50" s="70">
        <f t="shared" si="21"/>
        <v>0</v>
      </c>
      <c r="BU50" s="71" t="s">
        <v>125</v>
      </c>
      <c r="BV50" s="71">
        <v>2</v>
      </c>
      <c r="BW50" s="71" t="s">
        <v>227</v>
      </c>
      <c r="BX50" s="72">
        <f t="shared" si="22"/>
        <v>2</v>
      </c>
      <c r="BY50" s="72">
        <v>2</v>
      </c>
      <c r="BZ50" s="72">
        <v>0</v>
      </c>
      <c r="CA50" s="72">
        <v>0</v>
      </c>
      <c r="CB50" s="72">
        <v>0</v>
      </c>
      <c r="CC50" s="72">
        <v>0</v>
      </c>
      <c r="CD50" s="72">
        <v>0</v>
      </c>
      <c r="CE50" s="72">
        <v>0</v>
      </c>
      <c r="CF50" s="72">
        <f t="shared" si="44"/>
        <v>0</v>
      </c>
      <c r="CG50" s="73" t="str">
        <f t="shared" si="23"/>
        <v/>
      </c>
      <c r="CH50" s="73">
        <f t="shared" si="24"/>
        <v>40</v>
      </c>
      <c r="CI50" s="74" t="str">
        <f t="shared" si="25"/>
        <v/>
      </c>
      <c r="CJ50" s="87" t="s">
        <v>121</v>
      </c>
      <c r="CK50" s="87" t="s">
        <v>122</v>
      </c>
      <c r="CL50" s="87" t="s">
        <v>227</v>
      </c>
      <c r="CM50" s="75">
        <f t="shared" si="26"/>
        <v>2</v>
      </c>
      <c r="CN50" s="87">
        <v>2</v>
      </c>
      <c r="CO50" s="87">
        <v>0</v>
      </c>
      <c r="CP50" s="87">
        <v>0</v>
      </c>
      <c r="CQ50" s="87">
        <v>0</v>
      </c>
      <c r="CR50" s="87">
        <v>0</v>
      </c>
      <c r="CS50" s="87">
        <v>0</v>
      </c>
      <c r="CT50" s="87">
        <v>0</v>
      </c>
      <c r="CU50" s="75">
        <f t="shared" si="27"/>
        <v>0</v>
      </c>
      <c r="CV50" s="76" t="str">
        <f t="shared" si="28"/>
        <v/>
      </c>
      <c r="CW50" s="76">
        <f t="shared" si="29"/>
        <v>100</v>
      </c>
      <c r="CX50" s="76" t="str">
        <f t="shared" si="30"/>
        <v/>
      </c>
      <c r="CY50" s="88" t="s">
        <v>121</v>
      </c>
      <c r="CZ50" s="88" t="s">
        <v>122</v>
      </c>
      <c r="DA50" s="88" t="s">
        <v>227</v>
      </c>
      <c r="DB50" s="77">
        <f t="shared" si="31"/>
        <v>0</v>
      </c>
      <c r="DC50" s="88">
        <v>0</v>
      </c>
      <c r="DD50" s="88">
        <v>0</v>
      </c>
      <c r="DE50" s="88">
        <v>0</v>
      </c>
      <c r="DF50" s="88">
        <v>0</v>
      </c>
      <c r="DG50" s="88">
        <v>0</v>
      </c>
      <c r="DH50" s="88">
        <v>0</v>
      </c>
      <c r="DI50" s="88">
        <v>0</v>
      </c>
      <c r="DJ50" s="88">
        <f t="shared" si="32"/>
        <v>0</v>
      </c>
      <c r="DK50" s="78" t="str">
        <f t="shared" si="33"/>
        <v/>
      </c>
      <c r="DL50" s="78">
        <f t="shared" si="34"/>
        <v>0</v>
      </c>
      <c r="DM50" s="77" t="str">
        <f t="shared" si="35"/>
        <v/>
      </c>
      <c r="DN50" s="89" t="s">
        <v>121</v>
      </c>
      <c r="DO50" s="89" t="s">
        <v>122</v>
      </c>
      <c r="DP50" s="89" t="s">
        <v>227</v>
      </c>
      <c r="DQ50" s="79">
        <f t="shared" si="36"/>
        <v>0</v>
      </c>
      <c r="DR50" s="89">
        <v>0</v>
      </c>
      <c r="DS50" s="89">
        <v>0</v>
      </c>
      <c r="DT50" s="89">
        <v>0</v>
      </c>
      <c r="DU50" s="89">
        <v>0</v>
      </c>
      <c r="DV50" s="89">
        <v>0</v>
      </c>
      <c r="DW50" s="89">
        <v>0</v>
      </c>
      <c r="DX50" s="89">
        <v>0</v>
      </c>
      <c r="DY50" s="89">
        <f t="shared" si="37"/>
        <v>0</v>
      </c>
      <c r="DZ50" s="80" t="str">
        <f t="shared" si="38"/>
        <v/>
      </c>
      <c r="EA50" s="80">
        <f t="shared" si="39"/>
        <v>0</v>
      </c>
      <c r="EB50" s="80" t="str">
        <f t="shared" si="40"/>
        <v/>
      </c>
    </row>
    <row r="51" spans="1:132" x14ac:dyDescent="0.3">
      <c r="A51" s="81" t="s">
        <v>103</v>
      </c>
      <c r="B51" s="81" t="s">
        <v>104</v>
      </c>
      <c r="C51" s="81" t="s">
        <v>228</v>
      </c>
      <c r="D51" s="62">
        <f t="shared" si="6"/>
        <v>29120</v>
      </c>
      <c r="E51" s="82">
        <v>20383</v>
      </c>
      <c r="F51" s="82">
        <v>4230</v>
      </c>
      <c r="G51" s="82">
        <v>3534</v>
      </c>
      <c r="H51" s="82">
        <v>875</v>
      </c>
      <c r="I51" s="62" t="s">
        <v>100</v>
      </c>
      <c r="J51" s="82">
        <v>98</v>
      </c>
      <c r="K51" s="62" t="s">
        <v>100</v>
      </c>
      <c r="L51" s="62">
        <f t="shared" si="41"/>
        <v>8737</v>
      </c>
      <c r="M51" s="83" t="s">
        <v>103</v>
      </c>
      <c r="N51" s="83" t="s">
        <v>104</v>
      </c>
      <c r="O51" s="83" t="s">
        <v>229</v>
      </c>
      <c r="P51" s="63">
        <f t="shared" si="7"/>
        <v>431</v>
      </c>
      <c r="Q51" s="83">
        <v>150</v>
      </c>
      <c r="R51" s="83">
        <v>205</v>
      </c>
      <c r="S51" s="83">
        <v>38</v>
      </c>
      <c r="T51" s="83">
        <v>0</v>
      </c>
      <c r="U51" s="83">
        <v>2</v>
      </c>
      <c r="V51" s="83">
        <v>0</v>
      </c>
      <c r="W51" s="83">
        <v>36</v>
      </c>
      <c r="X51" s="83">
        <f t="shared" si="42"/>
        <v>281</v>
      </c>
      <c r="Y51" s="64">
        <f t="shared" si="8"/>
        <v>32.162069360192284</v>
      </c>
      <c r="Z51" s="64">
        <f t="shared" si="9"/>
        <v>7.3590737379188544</v>
      </c>
      <c r="AA51" s="64">
        <f t="shared" si="10"/>
        <v>4.370396398458662</v>
      </c>
      <c r="AB51" s="84" t="s">
        <v>103</v>
      </c>
      <c r="AC51" s="84" t="s">
        <v>104</v>
      </c>
      <c r="AD51" s="84" t="s">
        <v>229</v>
      </c>
      <c r="AE51" s="65">
        <f t="shared" si="11"/>
        <v>117</v>
      </c>
      <c r="AF51" s="84">
        <v>46</v>
      </c>
      <c r="AG51" s="84">
        <v>57</v>
      </c>
      <c r="AH51" s="84">
        <v>10</v>
      </c>
      <c r="AI51" s="84">
        <v>0</v>
      </c>
      <c r="AJ51" s="84">
        <v>2</v>
      </c>
      <c r="AK51" s="84">
        <v>0</v>
      </c>
      <c r="AL51" s="84">
        <v>2</v>
      </c>
      <c r="AM51" s="84">
        <f t="shared" si="2"/>
        <v>71</v>
      </c>
      <c r="AN51" s="66">
        <f t="shared" si="12"/>
        <v>25.266903914590749</v>
      </c>
      <c r="AO51" s="66">
        <f t="shared" si="13"/>
        <v>30.666666666666664</v>
      </c>
      <c r="AP51" s="66">
        <f t="shared" si="14"/>
        <v>0.82392077982361145</v>
      </c>
      <c r="AQ51" s="85" t="s">
        <v>103</v>
      </c>
      <c r="AR51" s="85" t="s">
        <v>104</v>
      </c>
      <c r="AS51" s="85" t="s">
        <v>229</v>
      </c>
      <c r="AT51" s="67">
        <f>SUM('[1]2020-21 RRI Detail Ages 16-17'!AT51,'[1]2020-21 RRI Detail Ages 6-15'!AT51)</f>
        <v>28</v>
      </c>
      <c r="AU51" s="67">
        <f>SUM('[1]2020-21 RRI Detail Ages 16-17'!AU51,'[1]2020-21 RRI Detail Ages 6-15'!AU51)</f>
        <v>8</v>
      </c>
      <c r="AV51" s="67">
        <f>SUM('[1]2020-21 RRI Detail Ages 16-17'!AV51,'[1]2020-21 RRI Detail Ages 6-15'!AV51)</f>
        <v>8</v>
      </c>
      <c r="AW51" s="67">
        <f>SUM('[1]2020-21 RRI Detail Ages 16-17'!AW51,'[1]2020-21 RRI Detail Ages 6-15'!AW51)</f>
        <v>7</v>
      </c>
      <c r="AX51" s="67">
        <f>SUM('[1]2020-21 RRI Detail Ages 16-17'!AX51,'[1]2020-21 RRI Detail Ages 6-15'!AX51)</f>
        <v>0</v>
      </c>
      <c r="AY51" s="67">
        <f>SUM('[1]2020-21 RRI Detail Ages 16-17'!AY51,'[1]2020-21 RRI Detail Ages 6-15'!AY51)</f>
        <v>0</v>
      </c>
      <c r="AZ51" s="67">
        <f>SUM('[1]2020-21 RRI Detail Ages 16-17'!AZ51,'[1]2020-21 RRI Detail Ages 6-15'!AZ51)</f>
        <v>0</v>
      </c>
      <c r="BA51" s="67">
        <f>SUM('[1]2020-21 RRI Detail Ages 16-17'!BA51,'[1]2020-21 RRI Detail Ages 6-15'!BA51)</f>
        <v>5</v>
      </c>
      <c r="BB51" s="85">
        <f t="shared" si="3"/>
        <v>20</v>
      </c>
      <c r="BC51" s="68">
        <f t="shared" si="15"/>
        <v>7.1174377224199299</v>
      </c>
      <c r="BD51" s="68">
        <f t="shared" si="16"/>
        <v>5.3333333333333339</v>
      </c>
      <c r="BE51" s="68">
        <f t="shared" si="17"/>
        <v>1.3345195729537367</v>
      </c>
      <c r="BF51" s="86" t="s">
        <v>103</v>
      </c>
      <c r="BG51" s="86" t="s">
        <v>104</v>
      </c>
      <c r="BH51" s="86" t="s">
        <v>229</v>
      </c>
      <c r="BI51" s="69">
        <f t="shared" si="18"/>
        <v>316</v>
      </c>
      <c r="BJ51" s="86">
        <v>113</v>
      </c>
      <c r="BK51" s="86">
        <v>140</v>
      </c>
      <c r="BL51" s="86">
        <v>29</v>
      </c>
      <c r="BM51" s="86">
        <v>0</v>
      </c>
      <c r="BN51" s="86">
        <v>0</v>
      </c>
      <c r="BO51" s="86">
        <v>0</v>
      </c>
      <c r="BP51" s="86">
        <v>34</v>
      </c>
      <c r="BQ51" s="86">
        <f t="shared" si="43"/>
        <v>203</v>
      </c>
      <c r="BR51" s="70">
        <f t="shared" si="19"/>
        <v>72.241992882562272</v>
      </c>
      <c r="BS51" s="70">
        <f t="shared" si="20"/>
        <v>75.333333333333329</v>
      </c>
      <c r="BT51" s="70">
        <f t="shared" si="21"/>
        <v>0.95896450729064964</v>
      </c>
      <c r="BU51" s="71" t="s">
        <v>107</v>
      </c>
      <c r="BV51" s="71">
        <v>22</v>
      </c>
      <c r="BW51" s="71" t="s">
        <v>229</v>
      </c>
      <c r="BX51" s="72">
        <f t="shared" si="22"/>
        <v>140</v>
      </c>
      <c r="BY51" s="72">
        <v>68</v>
      </c>
      <c r="BZ51" s="72">
        <v>51</v>
      </c>
      <c r="CA51" s="72">
        <v>5</v>
      </c>
      <c r="CB51" s="72">
        <v>0</v>
      </c>
      <c r="CC51" s="72">
        <v>0</v>
      </c>
      <c r="CD51" s="72">
        <v>0</v>
      </c>
      <c r="CE51" s="72">
        <v>16</v>
      </c>
      <c r="CF51" s="72">
        <f t="shared" si="44"/>
        <v>72</v>
      </c>
      <c r="CG51" s="73">
        <f t="shared" si="23"/>
        <v>35.467980295566505</v>
      </c>
      <c r="CH51" s="73">
        <f t="shared" si="24"/>
        <v>60.176991150442483</v>
      </c>
      <c r="CI51" s="74">
        <f t="shared" si="25"/>
        <v>0.5893943784410316</v>
      </c>
      <c r="CJ51" s="87" t="s">
        <v>103</v>
      </c>
      <c r="CK51" s="87" t="s">
        <v>104</v>
      </c>
      <c r="CL51" s="87" t="s">
        <v>229</v>
      </c>
      <c r="CM51" s="75">
        <f t="shared" si="26"/>
        <v>110</v>
      </c>
      <c r="CN51" s="87">
        <v>53</v>
      </c>
      <c r="CO51" s="87">
        <v>33</v>
      </c>
      <c r="CP51" s="87">
        <v>6</v>
      </c>
      <c r="CQ51" s="87">
        <v>0</v>
      </c>
      <c r="CR51" s="87">
        <v>0</v>
      </c>
      <c r="CS51" s="87">
        <v>0</v>
      </c>
      <c r="CT51" s="87">
        <v>18</v>
      </c>
      <c r="CU51" s="75">
        <f t="shared" si="27"/>
        <v>57</v>
      </c>
      <c r="CV51" s="76">
        <f t="shared" si="28"/>
        <v>79.166666666666657</v>
      </c>
      <c r="CW51" s="76">
        <f t="shared" si="29"/>
        <v>77.941176470588232</v>
      </c>
      <c r="CX51" s="76">
        <f t="shared" si="30"/>
        <v>1.0157232704402515</v>
      </c>
      <c r="CY51" s="88" t="s">
        <v>103</v>
      </c>
      <c r="CZ51" s="88" t="s">
        <v>104</v>
      </c>
      <c r="DA51" s="88" t="s">
        <v>229</v>
      </c>
      <c r="DB51" s="77">
        <f t="shared" si="31"/>
        <v>1</v>
      </c>
      <c r="DC51" s="88">
        <v>0</v>
      </c>
      <c r="DD51" s="88">
        <v>1</v>
      </c>
      <c r="DE51" s="88">
        <v>0</v>
      </c>
      <c r="DF51" s="88">
        <v>0</v>
      </c>
      <c r="DG51" s="88">
        <v>0</v>
      </c>
      <c r="DH51" s="88">
        <v>0</v>
      </c>
      <c r="DI51" s="88">
        <v>0</v>
      </c>
      <c r="DJ51" s="88">
        <f t="shared" si="32"/>
        <v>1</v>
      </c>
      <c r="DK51" s="78">
        <f t="shared" si="33"/>
        <v>1.3888888888888888</v>
      </c>
      <c r="DL51" s="78">
        <f t="shared" si="34"/>
        <v>0</v>
      </c>
      <c r="DM51" s="77" t="str">
        <f t="shared" si="35"/>
        <v/>
      </c>
      <c r="DN51" s="89" t="s">
        <v>103</v>
      </c>
      <c r="DO51" s="89" t="s">
        <v>104</v>
      </c>
      <c r="DP51" s="89" t="s">
        <v>229</v>
      </c>
      <c r="DQ51" s="79">
        <f t="shared" si="36"/>
        <v>9</v>
      </c>
      <c r="DR51" s="89">
        <v>5</v>
      </c>
      <c r="DS51" s="89">
        <v>3</v>
      </c>
      <c r="DT51" s="89">
        <v>0</v>
      </c>
      <c r="DU51" s="89">
        <v>0</v>
      </c>
      <c r="DV51" s="89">
        <v>0</v>
      </c>
      <c r="DW51" s="89">
        <v>0</v>
      </c>
      <c r="DX51" s="89">
        <v>1</v>
      </c>
      <c r="DY51" s="89">
        <f t="shared" si="37"/>
        <v>4</v>
      </c>
      <c r="DZ51" s="80">
        <f t="shared" si="38"/>
        <v>1.9704433497536946</v>
      </c>
      <c r="EA51" s="80">
        <f t="shared" si="39"/>
        <v>44.247787610619469</v>
      </c>
      <c r="EB51" s="80">
        <f t="shared" si="40"/>
        <v>4.4532019704433497E-2</v>
      </c>
    </row>
    <row r="52" spans="1:132" x14ac:dyDescent="0.3">
      <c r="A52" s="81" t="s">
        <v>108</v>
      </c>
      <c r="B52" s="81" t="s">
        <v>158</v>
      </c>
      <c r="C52" s="81" t="s">
        <v>230</v>
      </c>
      <c r="D52" s="62">
        <f t="shared" si="6"/>
        <v>4897</v>
      </c>
      <c r="E52" s="82">
        <v>3364</v>
      </c>
      <c r="F52" s="82">
        <v>105</v>
      </c>
      <c r="G52" s="82">
        <v>668</v>
      </c>
      <c r="H52" s="82">
        <v>86</v>
      </c>
      <c r="I52" s="62" t="s">
        <v>100</v>
      </c>
      <c r="J52" s="82">
        <v>674</v>
      </c>
      <c r="K52" s="62" t="s">
        <v>100</v>
      </c>
      <c r="L52" s="62">
        <f t="shared" si="41"/>
        <v>1533</v>
      </c>
      <c r="M52" s="83" t="s">
        <v>108</v>
      </c>
      <c r="N52" s="83" t="s">
        <v>158</v>
      </c>
      <c r="O52" s="83" t="s">
        <v>231</v>
      </c>
      <c r="P52" s="63">
        <f t="shared" si="7"/>
        <v>52</v>
      </c>
      <c r="Q52" s="83">
        <v>44</v>
      </c>
      <c r="R52" s="83">
        <v>1</v>
      </c>
      <c r="S52" s="83">
        <v>2</v>
      </c>
      <c r="T52" s="83">
        <v>0</v>
      </c>
      <c r="U52" s="83">
        <v>0</v>
      </c>
      <c r="V52" s="83">
        <v>5</v>
      </c>
      <c r="W52" s="83">
        <v>0</v>
      </c>
      <c r="X52" s="83">
        <f t="shared" si="42"/>
        <v>8</v>
      </c>
      <c r="Y52" s="64">
        <f t="shared" si="8"/>
        <v>5.2185257664709717</v>
      </c>
      <c r="Z52" s="64">
        <f t="shared" si="9"/>
        <v>13.079667063020214</v>
      </c>
      <c r="AA52" s="64">
        <f t="shared" si="10"/>
        <v>0.39898001541837158</v>
      </c>
      <c r="AB52" s="84" t="s">
        <v>108</v>
      </c>
      <c r="AC52" s="84" t="s">
        <v>158</v>
      </c>
      <c r="AD52" s="84" t="s">
        <v>231</v>
      </c>
      <c r="AE52" s="65">
        <f t="shared" si="11"/>
        <v>16</v>
      </c>
      <c r="AF52" s="84">
        <v>11</v>
      </c>
      <c r="AG52" s="84">
        <v>1</v>
      </c>
      <c r="AH52" s="84">
        <v>1</v>
      </c>
      <c r="AI52" s="84">
        <v>0</v>
      </c>
      <c r="AJ52" s="84">
        <v>0</v>
      </c>
      <c r="AK52" s="84">
        <v>3</v>
      </c>
      <c r="AL52" s="84">
        <v>0</v>
      </c>
      <c r="AM52" s="84">
        <f t="shared" si="2"/>
        <v>5</v>
      </c>
      <c r="AN52" s="66">
        <f t="shared" si="12"/>
        <v>62.5</v>
      </c>
      <c r="AO52" s="66">
        <f t="shared" si="13"/>
        <v>25</v>
      </c>
      <c r="AP52" s="66">
        <f t="shared" si="14"/>
        <v>2.5</v>
      </c>
      <c r="AQ52" s="85" t="s">
        <v>108</v>
      </c>
      <c r="AR52" s="85" t="s">
        <v>158</v>
      </c>
      <c r="AS52" s="85" t="s">
        <v>231</v>
      </c>
      <c r="AT52" s="67">
        <f>SUM('[1]2020-21 RRI Detail Ages 16-17'!AT52,'[1]2020-21 RRI Detail Ages 6-15'!AT52)</f>
        <v>2</v>
      </c>
      <c r="AU52" s="67">
        <f>SUM('[1]2020-21 RRI Detail Ages 16-17'!AU52,'[1]2020-21 RRI Detail Ages 6-15'!AU52)</f>
        <v>2</v>
      </c>
      <c r="AV52" s="67">
        <f>SUM('[1]2020-21 RRI Detail Ages 16-17'!AV52,'[1]2020-21 RRI Detail Ages 6-15'!AV52)</f>
        <v>0</v>
      </c>
      <c r="AW52" s="67">
        <f>SUM('[1]2020-21 RRI Detail Ages 16-17'!AW52,'[1]2020-21 RRI Detail Ages 6-15'!AW52)</f>
        <v>0</v>
      </c>
      <c r="AX52" s="67">
        <f>SUM('[1]2020-21 RRI Detail Ages 16-17'!AX52,'[1]2020-21 RRI Detail Ages 6-15'!AX52)</f>
        <v>0</v>
      </c>
      <c r="AY52" s="67">
        <f>SUM('[1]2020-21 RRI Detail Ages 16-17'!AY52,'[1]2020-21 RRI Detail Ages 6-15'!AY52)</f>
        <v>0</v>
      </c>
      <c r="AZ52" s="67">
        <f>SUM('[1]2020-21 RRI Detail Ages 16-17'!AZ52,'[1]2020-21 RRI Detail Ages 6-15'!AZ52)</f>
        <v>0</v>
      </c>
      <c r="BA52" s="67">
        <f>SUM('[1]2020-21 RRI Detail Ages 16-17'!BA52,'[1]2020-21 RRI Detail Ages 6-15'!BA52)</f>
        <v>0</v>
      </c>
      <c r="BB52" s="85">
        <f t="shared" si="3"/>
        <v>0</v>
      </c>
      <c r="BC52" s="68">
        <f t="shared" si="15"/>
        <v>0</v>
      </c>
      <c r="BD52" s="68">
        <f t="shared" si="16"/>
        <v>4.5454545454545459</v>
      </c>
      <c r="BE52" s="68">
        <f t="shared" si="17"/>
        <v>0</v>
      </c>
      <c r="BF52" s="86" t="s">
        <v>108</v>
      </c>
      <c r="BG52" s="86" t="s">
        <v>158</v>
      </c>
      <c r="BH52" s="86" t="s">
        <v>231</v>
      </c>
      <c r="BI52" s="69">
        <f t="shared" si="18"/>
        <v>36</v>
      </c>
      <c r="BJ52" s="86">
        <v>33</v>
      </c>
      <c r="BK52" s="86">
        <v>0</v>
      </c>
      <c r="BL52" s="86">
        <v>1</v>
      </c>
      <c r="BM52" s="86">
        <v>0</v>
      </c>
      <c r="BN52" s="86">
        <v>0</v>
      </c>
      <c r="BO52" s="86">
        <v>2</v>
      </c>
      <c r="BP52" s="86">
        <v>0</v>
      </c>
      <c r="BQ52" s="86">
        <f t="shared" si="43"/>
        <v>3</v>
      </c>
      <c r="BR52" s="70">
        <f t="shared" si="19"/>
        <v>37.5</v>
      </c>
      <c r="BS52" s="70">
        <f t="shared" si="20"/>
        <v>75</v>
      </c>
      <c r="BT52" s="70">
        <f t="shared" si="21"/>
        <v>0.5</v>
      </c>
      <c r="BU52" s="71" t="s">
        <v>112</v>
      </c>
      <c r="BV52" s="71">
        <v>30</v>
      </c>
      <c r="BW52" s="71" t="s">
        <v>231</v>
      </c>
      <c r="BX52" s="72">
        <f t="shared" si="22"/>
        <v>9</v>
      </c>
      <c r="BY52" s="72">
        <v>9</v>
      </c>
      <c r="BZ52" s="72">
        <v>0</v>
      </c>
      <c r="CA52" s="72">
        <v>0</v>
      </c>
      <c r="CB52" s="72">
        <v>0</v>
      </c>
      <c r="CC52" s="72">
        <v>0</v>
      </c>
      <c r="CD52" s="72">
        <v>0</v>
      </c>
      <c r="CE52" s="72">
        <v>0</v>
      </c>
      <c r="CF52" s="72">
        <f t="shared" si="44"/>
        <v>0</v>
      </c>
      <c r="CG52" s="73">
        <f t="shared" si="23"/>
        <v>0</v>
      </c>
      <c r="CH52" s="73">
        <f t="shared" si="24"/>
        <v>27.27272727272727</v>
      </c>
      <c r="CI52" s="74">
        <f t="shared" si="25"/>
        <v>0</v>
      </c>
      <c r="CJ52" s="87" t="s">
        <v>108</v>
      </c>
      <c r="CK52" s="87" t="s">
        <v>158</v>
      </c>
      <c r="CL52" s="87" t="s">
        <v>231</v>
      </c>
      <c r="CM52" s="75">
        <f t="shared" si="26"/>
        <v>3</v>
      </c>
      <c r="CN52" s="87">
        <v>3</v>
      </c>
      <c r="CO52" s="87">
        <v>0</v>
      </c>
      <c r="CP52" s="87">
        <v>0</v>
      </c>
      <c r="CQ52" s="87">
        <v>0</v>
      </c>
      <c r="CR52" s="87">
        <v>0</v>
      </c>
      <c r="CS52" s="87">
        <v>0</v>
      </c>
      <c r="CT52" s="87">
        <v>0</v>
      </c>
      <c r="CU52" s="75">
        <f t="shared" si="27"/>
        <v>0</v>
      </c>
      <c r="CV52" s="76" t="str">
        <f t="shared" si="28"/>
        <v/>
      </c>
      <c r="CW52" s="76">
        <f t="shared" si="29"/>
        <v>33.333333333333329</v>
      </c>
      <c r="CX52" s="76" t="str">
        <f t="shared" si="30"/>
        <v/>
      </c>
      <c r="CY52" s="88" t="s">
        <v>108</v>
      </c>
      <c r="CZ52" s="88" t="s">
        <v>158</v>
      </c>
      <c r="DA52" s="88" t="s">
        <v>231</v>
      </c>
      <c r="DB52" s="77">
        <f t="shared" si="31"/>
        <v>0</v>
      </c>
      <c r="DC52" s="88">
        <v>0</v>
      </c>
      <c r="DD52" s="88">
        <v>0</v>
      </c>
      <c r="DE52" s="88">
        <v>0</v>
      </c>
      <c r="DF52" s="88">
        <v>0</v>
      </c>
      <c r="DG52" s="88">
        <v>0</v>
      </c>
      <c r="DH52" s="88">
        <v>0</v>
      </c>
      <c r="DI52" s="88">
        <v>0</v>
      </c>
      <c r="DJ52" s="88">
        <f t="shared" si="32"/>
        <v>0</v>
      </c>
      <c r="DK52" s="78" t="str">
        <f t="shared" si="33"/>
        <v/>
      </c>
      <c r="DL52" s="78">
        <f t="shared" si="34"/>
        <v>0</v>
      </c>
      <c r="DM52" s="77" t="str">
        <f t="shared" si="35"/>
        <v/>
      </c>
      <c r="DN52" s="89" t="s">
        <v>108</v>
      </c>
      <c r="DO52" s="89" t="s">
        <v>158</v>
      </c>
      <c r="DP52" s="89" t="s">
        <v>231</v>
      </c>
      <c r="DQ52" s="79">
        <f t="shared" si="36"/>
        <v>0</v>
      </c>
      <c r="DR52" s="89">
        <v>0</v>
      </c>
      <c r="DS52" s="89">
        <v>0</v>
      </c>
      <c r="DT52" s="89">
        <v>0</v>
      </c>
      <c r="DU52" s="89">
        <v>0</v>
      </c>
      <c r="DV52" s="89">
        <v>0</v>
      </c>
      <c r="DW52" s="89">
        <v>0</v>
      </c>
      <c r="DX52" s="89">
        <v>0</v>
      </c>
      <c r="DY52" s="89">
        <f t="shared" si="37"/>
        <v>0</v>
      </c>
      <c r="DZ52" s="80">
        <f t="shared" si="38"/>
        <v>0</v>
      </c>
      <c r="EA52" s="80">
        <f t="shared" si="39"/>
        <v>0</v>
      </c>
      <c r="EB52" s="80" t="str">
        <f t="shared" si="40"/>
        <v/>
      </c>
    </row>
    <row r="53" spans="1:132" x14ac:dyDescent="0.3">
      <c r="A53" s="81" t="s">
        <v>97</v>
      </c>
      <c r="B53" s="81" t="s">
        <v>213</v>
      </c>
      <c r="C53" s="81" t="s">
        <v>232</v>
      </c>
      <c r="D53" s="62">
        <f t="shared" si="6"/>
        <v>36773</v>
      </c>
      <c r="E53" s="82">
        <v>22155</v>
      </c>
      <c r="F53" s="82">
        <v>6166</v>
      </c>
      <c r="G53" s="82">
        <v>7920</v>
      </c>
      <c r="H53" s="82">
        <v>397</v>
      </c>
      <c r="I53" s="62" t="s">
        <v>100</v>
      </c>
      <c r="J53" s="82">
        <v>135</v>
      </c>
      <c r="K53" s="62" t="s">
        <v>100</v>
      </c>
      <c r="L53" s="62">
        <f t="shared" si="41"/>
        <v>14618</v>
      </c>
      <c r="M53" s="83" t="s">
        <v>97</v>
      </c>
      <c r="N53" s="83" t="s">
        <v>213</v>
      </c>
      <c r="O53" s="83" t="s">
        <v>233</v>
      </c>
      <c r="P53" s="63">
        <f t="shared" si="7"/>
        <v>524</v>
      </c>
      <c r="Q53" s="83">
        <v>190</v>
      </c>
      <c r="R53" s="83">
        <v>294</v>
      </c>
      <c r="S53" s="83">
        <v>36</v>
      </c>
      <c r="T53" s="83">
        <v>0</v>
      </c>
      <c r="U53" s="83">
        <v>0</v>
      </c>
      <c r="V53" s="83">
        <v>0</v>
      </c>
      <c r="W53" s="83">
        <v>4</v>
      </c>
      <c r="X53" s="83">
        <f t="shared" si="42"/>
        <v>334</v>
      </c>
      <c r="Y53" s="64">
        <f t="shared" si="8"/>
        <v>22.848542892324531</v>
      </c>
      <c r="Z53" s="64">
        <f t="shared" si="9"/>
        <v>8.5759422252313247</v>
      </c>
      <c r="AA53" s="64">
        <f t="shared" si="10"/>
        <v>2.6642603567339473</v>
      </c>
      <c r="AB53" s="84" t="s">
        <v>97</v>
      </c>
      <c r="AC53" s="84" t="s">
        <v>213</v>
      </c>
      <c r="AD53" s="84" t="s">
        <v>233</v>
      </c>
      <c r="AE53" s="65">
        <f t="shared" si="11"/>
        <v>173</v>
      </c>
      <c r="AF53" s="84">
        <v>83</v>
      </c>
      <c r="AG53" s="84">
        <v>72</v>
      </c>
      <c r="AH53" s="84">
        <v>15</v>
      </c>
      <c r="AI53" s="84">
        <v>0</v>
      </c>
      <c r="AJ53" s="84">
        <v>0</v>
      </c>
      <c r="AK53" s="84">
        <v>0</v>
      </c>
      <c r="AL53" s="84">
        <v>3</v>
      </c>
      <c r="AM53" s="84">
        <f t="shared" si="2"/>
        <v>90</v>
      </c>
      <c r="AN53" s="66">
        <f t="shared" si="12"/>
        <v>26.946107784431138</v>
      </c>
      <c r="AO53" s="66">
        <f t="shared" si="13"/>
        <v>43.684210526315795</v>
      </c>
      <c r="AP53" s="66">
        <f t="shared" si="14"/>
        <v>0.61683861193276091</v>
      </c>
      <c r="AQ53" s="85" t="s">
        <v>97</v>
      </c>
      <c r="AR53" s="85" t="s">
        <v>213</v>
      </c>
      <c r="AS53" s="85" t="s">
        <v>233</v>
      </c>
      <c r="AT53" s="67">
        <f>SUM('[1]2020-21 RRI Detail Ages 16-17'!AT53,'[1]2020-21 RRI Detail Ages 6-15'!AT53)</f>
        <v>35</v>
      </c>
      <c r="AU53" s="67">
        <f>SUM('[1]2020-21 RRI Detail Ages 16-17'!AU53,'[1]2020-21 RRI Detail Ages 6-15'!AU53)</f>
        <v>1</v>
      </c>
      <c r="AV53" s="67">
        <f>SUM('[1]2020-21 RRI Detail Ages 16-17'!AV53,'[1]2020-21 RRI Detail Ages 6-15'!AV53)</f>
        <v>28</v>
      </c>
      <c r="AW53" s="67">
        <f>SUM('[1]2020-21 RRI Detail Ages 16-17'!AW53,'[1]2020-21 RRI Detail Ages 6-15'!AW53)</f>
        <v>5</v>
      </c>
      <c r="AX53" s="67">
        <f>SUM('[1]2020-21 RRI Detail Ages 16-17'!AX53,'[1]2020-21 RRI Detail Ages 6-15'!AX53)</f>
        <v>0</v>
      </c>
      <c r="AY53" s="67">
        <f>SUM('[1]2020-21 RRI Detail Ages 16-17'!AY53,'[1]2020-21 RRI Detail Ages 6-15'!AY53)</f>
        <v>0</v>
      </c>
      <c r="AZ53" s="67">
        <f>SUM('[1]2020-21 RRI Detail Ages 16-17'!AZ53,'[1]2020-21 RRI Detail Ages 6-15'!AZ53)</f>
        <v>0</v>
      </c>
      <c r="BA53" s="67">
        <f>SUM('[1]2020-21 RRI Detail Ages 16-17'!BA53,'[1]2020-21 RRI Detail Ages 6-15'!BA53)</f>
        <v>1</v>
      </c>
      <c r="BB53" s="85">
        <f t="shared" si="3"/>
        <v>34</v>
      </c>
      <c r="BC53" s="68">
        <f t="shared" si="15"/>
        <v>10.179640718562874</v>
      </c>
      <c r="BD53" s="68">
        <f t="shared" si="16"/>
        <v>0.52631578947368418</v>
      </c>
      <c r="BE53" s="68">
        <f t="shared" si="17"/>
        <v>19.341317365269461</v>
      </c>
      <c r="BF53" s="86" t="s">
        <v>97</v>
      </c>
      <c r="BG53" s="86" t="s">
        <v>213</v>
      </c>
      <c r="BH53" s="86" t="s">
        <v>233</v>
      </c>
      <c r="BI53" s="69">
        <f t="shared" si="18"/>
        <v>351</v>
      </c>
      <c r="BJ53" s="86">
        <v>100</v>
      </c>
      <c r="BK53" s="86">
        <v>232</v>
      </c>
      <c r="BL53" s="86">
        <v>18</v>
      </c>
      <c r="BM53" s="86">
        <v>0</v>
      </c>
      <c r="BN53" s="86">
        <v>0</v>
      </c>
      <c r="BO53" s="86">
        <v>0</v>
      </c>
      <c r="BP53" s="86">
        <v>1</v>
      </c>
      <c r="BQ53" s="86">
        <f t="shared" si="43"/>
        <v>251</v>
      </c>
      <c r="BR53" s="70">
        <f t="shared" si="19"/>
        <v>75.149700598802397</v>
      </c>
      <c r="BS53" s="70">
        <f t="shared" si="20"/>
        <v>52.631578947368418</v>
      </c>
      <c r="BT53" s="70">
        <f t="shared" si="21"/>
        <v>1.4278443113772457</v>
      </c>
      <c r="BU53" s="71" t="s">
        <v>102</v>
      </c>
      <c r="BV53" s="71">
        <v>11</v>
      </c>
      <c r="BW53" s="71" t="s">
        <v>233</v>
      </c>
      <c r="BX53" s="72">
        <f t="shared" si="22"/>
        <v>103</v>
      </c>
      <c r="BY53" s="72">
        <v>37</v>
      </c>
      <c r="BZ53" s="72">
        <v>52</v>
      </c>
      <c r="CA53" s="72">
        <v>14</v>
      </c>
      <c r="CB53" s="72">
        <v>0</v>
      </c>
      <c r="CC53" s="72">
        <v>0</v>
      </c>
      <c r="CD53" s="72">
        <v>0</v>
      </c>
      <c r="CE53" s="72">
        <v>0</v>
      </c>
      <c r="CF53" s="72">
        <f t="shared" si="44"/>
        <v>66</v>
      </c>
      <c r="CG53" s="73">
        <f t="shared" si="23"/>
        <v>26.294820717131472</v>
      </c>
      <c r="CH53" s="73">
        <f t="shared" si="24"/>
        <v>37</v>
      </c>
      <c r="CI53" s="74">
        <f t="shared" si="25"/>
        <v>0.71067083019274246</v>
      </c>
      <c r="CJ53" s="87" t="s">
        <v>97</v>
      </c>
      <c r="CK53" s="87" t="s">
        <v>213</v>
      </c>
      <c r="CL53" s="87" t="s">
        <v>233</v>
      </c>
      <c r="CM53" s="75">
        <f t="shared" si="26"/>
        <v>94</v>
      </c>
      <c r="CN53" s="87">
        <v>31</v>
      </c>
      <c r="CO53" s="87">
        <v>49</v>
      </c>
      <c r="CP53" s="87">
        <v>14</v>
      </c>
      <c r="CQ53" s="87">
        <v>0</v>
      </c>
      <c r="CR53" s="87">
        <v>0</v>
      </c>
      <c r="CS53" s="87">
        <v>0</v>
      </c>
      <c r="CT53" s="87">
        <v>0</v>
      </c>
      <c r="CU53" s="75">
        <f t="shared" si="27"/>
        <v>63</v>
      </c>
      <c r="CV53" s="76">
        <f t="shared" si="28"/>
        <v>95.454545454545453</v>
      </c>
      <c r="CW53" s="76">
        <f t="shared" si="29"/>
        <v>83.78378378378379</v>
      </c>
      <c r="CX53" s="76">
        <f t="shared" si="30"/>
        <v>1.1392961876832843</v>
      </c>
      <c r="CY53" s="88" t="s">
        <v>97</v>
      </c>
      <c r="CZ53" s="88" t="s">
        <v>213</v>
      </c>
      <c r="DA53" s="88" t="s">
        <v>233</v>
      </c>
      <c r="DB53" s="77">
        <f t="shared" si="31"/>
        <v>4</v>
      </c>
      <c r="DC53" s="88">
        <v>1</v>
      </c>
      <c r="DD53" s="88">
        <v>2</v>
      </c>
      <c r="DE53" s="88">
        <v>1</v>
      </c>
      <c r="DF53" s="88">
        <v>0</v>
      </c>
      <c r="DG53" s="88">
        <v>0</v>
      </c>
      <c r="DH53" s="88">
        <v>0</v>
      </c>
      <c r="DI53" s="88">
        <v>0</v>
      </c>
      <c r="DJ53" s="88">
        <f t="shared" si="32"/>
        <v>3</v>
      </c>
      <c r="DK53" s="78">
        <f t="shared" si="33"/>
        <v>4.5454545454545459</v>
      </c>
      <c r="DL53" s="78">
        <f t="shared" si="34"/>
        <v>2.7027027027027026</v>
      </c>
      <c r="DM53" s="78">
        <f t="shared" si="35"/>
        <v>1.6818181818181821</v>
      </c>
      <c r="DN53" s="89" t="s">
        <v>97</v>
      </c>
      <c r="DO53" s="89" t="s">
        <v>213</v>
      </c>
      <c r="DP53" s="89" t="s">
        <v>233</v>
      </c>
      <c r="DQ53" s="79">
        <f t="shared" si="36"/>
        <v>7</v>
      </c>
      <c r="DR53" s="89">
        <v>0</v>
      </c>
      <c r="DS53" s="89">
        <v>6</v>
      </c>
      <c r="DT53" s="89">
        <v>0</v>
      </c>
      <c r="DU53" s="89">
        <v>0</v>
      </c>
      <c r="DV53" s="89">
        <v>0</v>
      </c>
      <c r="DW53" s="89">
        <v>0</v>
      </c>
      <c r="DX53" s="89">
        <v>1</v>
      </c>
      <c r="DY53" s="89">
        <f t="shared" si="37"/>
        <v>7</v>
      </c>
      <c r="DZ53" s="80">
        <f t="shared" si="38"/>
        <v>2.788844621513944</v>
      </c>
      <c r="EA53" s="80">
        <f t="shared" si="39"/>
        <v>0</v>
      </c>
      <c r="EB53" s="80" t="str">
        <f t="shared" si="40"/>
        <v/>
      </c>
    </row>
    <row r="54" spans="1:132" x14ac:dyDescent="0.3">
      <c r="A54" s="81" t="s">
        <v>121</v>
      </c>
      <c r="B54" s="81" t="s">
        <v>183</v>
      </c>
      <c r="C54" s="81" t="s">
        <v>234</v>
      </c>
      <c r="D54" s="62">
        <f t="shared" si="6"/>
        <v>1156</v>
      </c>
      <c r="E54" s="82">
        <v>681</v>
      </c>
      <c r="F54" s="82">
        <v>352</v>
      </c>
      <c r="G54" s="82">
        <v>105</v>
      </c>
      <c r="H54" s="82">
        <v>7</v>
      </c>
      <c r="I54" s="62" t="s">
        <v>100</v>
      </c>
      <c r="J54" s="82">
        <v>11</v>
      </c>
      <c r="K54" s="62" t="s">
        <v>100</v>
      </c>
      <c r="L54" s="62">
        <f t="shared" si="41"/>
        <v>475</v>
      </c>
      <c r="M54" s="83" t="s">
        <v>121</v>
      </c>
      <c r="N54" s="83" t="s">
        <v>183</v>
      </c>
      <c r="O54" s="83" t="s">
        <v>235</v>
      </c>
      <c r="P54" s="63">
        <f t="shared" si="7"/>
        <v>38</v>
      </c>
      <c r="Q54" s="83">
        <v>9</v>
      </c>
      <c r="R54" s="83">
        <v>29</v>
      </c>
      <c r="S54" s="83">
        <v>0</v>
      </c>
      <c r="T54" s="83">
        <v>0</v>
      </c>
      <c r="U54" s="83">
        <v>0</v>
      </c>
      <c r="V54" s="83">
        <v>0</v>
      </c>
      <c r="W54" s="83">
        <v>0</v>
      </c>
      <c r="X54" s="83">
        <f t="shared" si="42"/>
        <v>29</v>
      </c>
      <c r="Y54" s="64">
        <f t="shared" si="8"/>
        <v>61.052631578947363</v>
      </c>
      <c r="Z54" s="64">
        <f t="shared" si="9"/>
        <v>13.215859030837004</v>
      </c>
      <c r="AA54" s="64">
        <f t="shared" si="10"/>
        <v>4.6196491228070169</v>
      </c>
      <c r="AB54" s="84" t="s">
        <v>121</v>
      </c>
      <c r="AC54" s="84" t="s">
        <v>183</v>
      </c>
      <c r="AD54" s="84" t="s">
        <v>235</v>
      </c>
      <c r="AE54" s="65">
        <f t="shared" si="11"/>
        <v>15</v>
      </c>
      <c r="AF54" s="84">
        <v>1</v>
      </c>
      <c r="AG54" s="84">
        <v>14</v>
      </c>
      <c r="AH54" s="84">
        <v>0</v>
      </c>
      <c r="AI54" s="84">
        <v>0</v>
      </c>
      <c r="AJ54" s="84">
        <v>0</v>
      </c>
      <c r="AK54" s="84">
        <v>0</v>
      </c>
      <c r="AL54" s="84">
        <v>0</v>
      </c>
      <c r="AM54" s="84">
        <f t="shared" si="2"/>
        <v>14</v>
      </c>
      <c r="AN54" s="66">
        <f t="shared" si="12"/>
        <v>48.275862068965516</v>
      </c>
      <c r="AO54" s="66">
        <f t="shared" si="13"/>
        <v>11.111111111111111</v>
      </c>
      <c r="AP54" s="66">
        <f t="shared" si="14"/>
        <v>4.3448275862068968</v>
      </c>
      <c r="AQ54" s="85" t="s">
        <v>121</v>
      </c>
      <c r="AR54" s="85" t="s">
        <v>183</v>
      </c>
      <c r="AS54" s="85" t="s">
        <v>235</v>
      </c>
      <c r="AT54" s="67">
        <f>SUM('[1]2020-21 RRI Detail Ages 16-17'!AT54,'[1]2020-21 RRI Detail Ages 6-15'!AT54)</f>
        <v>1</v>
      </c>
      <c r="AU54" s="67">
        <f>SUM('[1]2020-21 RRI Detail Ages 16-17'!AU54,'[1]2020-21 RRI Detail Ages 6-15'!AU54)</f>
        <v>1</v>
      </c>
      <c r="AV54" s="67">
        <f>SUM('[1]2020-21 RRI Detail Ages 16-17'!AV54,'[1]2020-21 RRI Detail Ages 6-15'!AV54)</f>
        <v>0</v>
      </c>
      <c r="AW54" s="67">
        <f>SUM('[1]2020-21 RRI Detail Ages 16-17'!AW54,'[1]2020-21 RRI Detail Ages 6-15'!AW54)</f>
        <v>0</v>
      </c>
      <c r="AX54" s="67">
        <f>SUM('[1]2020-21 RRI Detail Ages 16-17'!AX54,'[1]2020-21 RRI Detail Ages 6-15'!AX54)</f>
        <v>0</v>
      </c>
      <c r="AY54" s="67">
        <f>SUM('[1]2020-21 RRI Detail Ages 16-17'!AY54,'[1]2020-21 RRI Detail Ages 6-15'!AY54)</f>
        <v>0</v>
      </c>
      <c r="AZ54" s="67">
        <f>SUM('[1]2020-21 RRI Detail Ages 16-17'!AZ54,'[1]2020-21 RRI Detail Ages 6-15'!AZ54)</f>
        <v>0</v>
      </c>
      <c r="BA54" s="67">
        <f>SUM('[1]2020-21 RRI Detail Ages 16-17'!BA54,'[1]2020-21 RRI Detail Ages 6-15'!BA54)</f>
        <v>0</v>
      </c>
      <c r="BB54" s="85">
        <f t="shared" si="3"/>
        <v>0</v>
      </c>
      <c r="BC54" s="68">
        <f t="shared" si="15"/>
        <v>0</v>
      </c>
      <c r="BD54" s="68">
        <f t="shared" si="16"/>
        <v>11.111111111111111</v>
      </c>
      <c r="BE54" s="68">
        <f t="shared" si="17"/>
        <v>0</v>
      </c>
      <c r="BF54" s="86" t="s">
        <v>121</v>
      </c>
      <c r="BG54" s="86" t="s">
        <v>183</v>
      </c>
      <c r="BH54" s="86" t="s">
        <v>235</v>
      </c>
      <c r="BI54" s="69">
        <f t="shared" si="18"/>
        <v>44</v>
      </c>
      <c r="BJ54" s="86">
        <v>21</v>
      </c>
      <c r="BK54" s="86">
        <v>17</v>
      </c>
      <c r="BL54" s="86">
        <v>0</v>
      </c>
      <c r="BM54" s="86">
        <v>0</v>
      </c>
      <c r="BN54" s="86">
        <v>0</v>
      </c>
      <c r="BO54" s="86">
        <v>0</v>
      </c>
      <c r="BP54" s="86">
        <v>6</v>
      </c>
      <c r="BQ54" s="86">
        <f t="shared" si="43"/>
        <v>23</v>
      </c>
      <c r="BR54" s="70">
        <f t="shared" si="19"/>
        <v>79.310344827586206</v>
      </c>
      <c r="BS54" s="70">
        <f t="shared" si="20"/>
        <v>233.33333333333334</v>
      </c>
      <c r="BT54" s="70">
        <f t="shared" si="21"/>
        <v>0.33990147783251229</v>
      </c>
      <c r="BU54" s="71" t="s">
        <v>125</v>
      </c>
      <c r="BV54" s="71">
        <v>4</v>
      </c>
      <c r="BW54" s="71" t="s">
        <v>235</v>
      </c>
      <c r="BX54" s="72">
        <f t="shared" si="22"/>
        <v>9</v>
      </c>
      <c r="BY54" s="72">
        <v>7</v>
      </c>
      <c r="BZ54" s="72">
        <v>1</v>
      </c>
      <c r="CA54" s="72">
        <v>0</v>
      </c>
      <c r="CB54" s="72">
        <v>0</v>
      </c>
      <c r="CC54" s="72">
        <v>0</v>
      </c>
      <c r="CD54" s="72">
        <v>0</v>
      </c>
      <c r="CE54" s="72">
        <v>1</v>
      </c>
      <c r="CF54" s="72">
        <f t="shared" si="44"/>
        <v>2</v>
      </c>
      <c r="CG54" s="73">
        <f t="shared" si="23"/>
        <v>8.695652173913043</v>
      </c>
      <c r="CH54" s="73">
        <f t="shared" si="24"/>
        <v>33.333333333333329</v>
      </c>
      <c r="CI54" s="74">
        <f t="shared" si="25"/>
        <v>0.26086956521739135</v>
      </c>
      <c r="CJ54" s="87" t="s">
        <v>121</v>
      </c>
      <c r="CK54" s="87" t="s">
        <v>183</v>
      </c>
      <c r="CL54" s="87" t="s">
        <v>235</v>
      </c>
      <c r="CM54" s="75">
        <f t="shared" si="26"/>
        <v>9</v>
      </c>
      <c r="CN54" s="87">
        <v>7</v>
      </c>
      <c r="CO54" s="87">
        <v>1</v>
      </c>
      <c r="CP54" s="87">
        <v>0</v>
      </c>
      <c r="CQ54" s="87">
        <v>0</v>
      </c>
      <c r="CR54" s="87">
        <v>0</v>
      </c>
      <c r="CS54" s="87">
        <v>0</v>
      </c>
      <c r="CT54" s="87">
        <v>1</v>
      </c>
      <c r="CU54" s="75">
        <f t="shared" si="27"/>
        <v>2</v>
      </c>
      <c r="CV54" s="76">
        <f t="shared" si="28"/>
        <v>100</v>
      </c>
      <c r="CW54" s="76">
        <f t="shared" si="29"/>
        <v>100</v>
      </c>
      <c r="CX54" s="76">
        <f t="shared" si="30"/>
        <v>1</v>
      </c>
      <c r="CY54" s="88" t="s">
        <v>121</v>
      </c>
      <c r="CZ54" s="88" t="s">
        <v>183</v>
      </c>
      <c r="DA54" s="88" t="s">
        <v>235</v>
      </c>
      <c r="DB54" s="77">
        <f t="shared" si="31"/>
        <v>0</v>
      </c>
      <c r="DC54" s="88">
        <v>0</v>
      </c>
      <c r="DD54" s="88">
        <v>0</v>
      </c>
      <c r="DE54" s="88">
        <v>0</v>
      </c>
      <c r="DF54" s="88">
        <v>0</v>
      </c>
      <c r="DG54" s="88">
        <v>0</v>
      </c>
      <c r="DH54" s="88">
        <v>0</v>
      </c>
      <c r="DI54" s="88">
        <v>0</v>
      </c>
      <c r="DJ54" s="88">
        <f t="shared" si="32"/>
        <v>0</v>
      </c>
      <c r="DK54" s="78">
        <f t="shared" si="33"/>
        <v>0</v>
      </c>
      <c r="DL54" s="78">
        <f t="shared" si="34"/>
        <v>0</v>
      </c>
      <c r="DM54" s="77" t="str">
        <f t="shared" si="35"/>
        <v/>
      </c>
      <c r="DN54" s="89" t="s">
        <v>121</v>
      </c>
      <c r="DO54" s="89" t="s">
        <v>183</v>
      </c>
      <c r="DP54" s="89" t="s">
        <v>235</v>
      </c>
      <c r="DQ54" s="79">
        <f t="shared" si="36"/>
        <v>0</v>
      </c>
      <c r="DR54" s="89">
        <v>0</v>
      </c>
      <c r="DS54" s="89">
        <v>0</v>
      </c>
      <c r="DT54" s="89">
        <v>0</v>
      </c>
      <c r="DU54" s="89">
        <v>0</v>
      </c>
      <c r="DV54" s="89">
        <v>0</v>
      </c>
      <c r="DW54" s="89">
        <v>0</v>
      </c>
      <c r="DX54" s="89">
        <v>0</v>
      </c>
      <c r="DY54" s="89">
        <f t="shared" si="37"/>
        <v>0</v>
      </c>
      <c r="DZ54" s="80">
        <f t="shared" si="38"/>
        <v>0</v>
      </c>
      <c r="EA54" s="80">
        <f t="shared" si="39"/>
        <v>0</v>
      </c>
      <c r="EB54" s="80" t="str">
        <f t="shared" si="40"/>
        <v/>
      </c>
    </row>
    <row r="55" spans="1:132" x14ac:dyDescent="0.3">
      <c r="A55" s="81" t="s">
        <v>97</v>
      </c>
      <c r="B55" s="81" t="s">
        <v>213</v>
      </c>
      <c r="C55" s="81" t="s">
        <v>236</v>
      </c>
      <c r="D55" s="62">
        <f t="shared" si="6"/>
        <v>9957</v>
      </c>
      <c r="E55" s="82">
        <v>4535</v>
      </c>
      <c r="F55" s="82">
        <v>2119</v>
      </c>
      <c r="G55" s="82">
        <v>3122</v>
      </c>
      <c r="H55" s="82">
        <v>128</v>
      </c>
      <c r="I55" s="62" t="s">
        <v>100</v>
      </c>
      <c r="J55" s="82">
        <v>53</v>
      </c>
      <c r="K55" s="62" t="s">
        <v>100</v>
      </c>
      <c r="L55" s="62">
        <f t="shared" si="41"/>
        <v>5422</v>
      </c>
      <c r="M55" s="83" t="s">
        <v>97</v>
      </c>
      <c r="N55" s="83" t="s">
        <v>213</v>
      </c>
      <c r="O55" s="83" t="s">
        <v>237</v>
      </c>
      <c r="P55" s="63">
        <f t="shared" si="7"/>
        <v>377</v>
      </c>
      <c r="Q55" s="83">
        <v>85</v>
      </c>
      <c r="R55" s="83">
        <v>187</v>
      </c>
      <c r="S55" s="83">
        <v>98</v>
      </c>
      <c r="T55" s="83">
        <v>0</v>
      </c>
      <c r="U55" s="83">
        <v>0</v>
      </c>
      <c r="V55" s="83">
        <v>5</v>
      </c>
      <c r="W55" s="83">
        <v>2</v>
      </c>
      <c r="X55" s="83">
        <f t="shared" si="42"/>
        <v>292</v>
      </c>
      <c r="Y55" s="64">
        <f t="shared" si="8"/>
        <v>53.854666174843231</v>
      </c>
      <c r="Z55" s="64">
        <f t="shared" si="9"/>
        <v>18.74310915104741</v>
      </c>
      <c r="AA55" s="64">
        <f t="shared" si="10"/>
        <v>2.8733048365048712</v>
      </c>
      <c r="AB55" s="84" t="s">
        <v>97</v>
      </c>
      <c r="AC55" s="84" t="s">
        <v>213</v>
      </c>
      <c r="AD55" s="84" t="s">
        <v>237</v>
      </c>
      <c r="AE55" s="65">
        <f t="shared" si="11"/>
        <v>25</v>
      </c>
      <c r="AF55" s="84">
        <v>7</v>
      </c>
      <c r="AG55" s="84">
        <v>8</v>
      </c>
      <c r="AH55" s="84">
        <v>4</v>
      </c>
      <c r="AI55" s="84">
        <v>0</v>
      </c>
      <c r="AJ55" s="84">
        <v>0</v>
      </c>
      <c r="AK55" s="84">
        <v>5</v>
      </c>
      <c r="AL55" s="84">
        <v>1</v>
      </c>
      <c r="AM55" s="84">
        <f t="shared" si="2"/>
        <v>18</v>
      </c>
      <c r="AN55" s="66">
        <f t="shared" si="12"/>
        <v>6.1643835616438354</v>
      </c>
      <c r="AO55" s="66">
        <f t="shared" si="13"/>
        <v>8.235294117647058</v>
      </c>
      <c r="AP55" s="66">
        <f t="shared" si="14"/>
        <v>0.74853228962818008</v>
      </c>
      <c r="AQ55" s="85" t="s">
        <v>97</v>
      </c>
      <c r="AR55" s="85" t="s">
        <v>213</v>
      </c>
      <c r="AS55" s="85" t="s">
        <v>237</v>
      </c>
      <c r="AT55" s="67">
        <f>SUM('[1]2020-21 RRI Detail Ages 16-17'!AT55,'[1]2020-21 RRI Detail Ages 6-15'!AT55)</f>
        <v>17</v>
      </c>
      <c r="AU55" s="67">
        <f>SUM('[1]2020-21 RRI Detail Ages 16-17'!AU55,'[1]2020-21 RRI Detail Ages 6-15'!AU55)</f>
        <v>2</v>
      </c>
      <c r="AV55" s="67">
        <f>SUM('[1]2020-21 RRI Detail Ages 16-17'!AV55,'[1]2020-21 RRI Detail Ages 6-15'!AV55)</f>
        <v>11</v>
      </c>
      <c r="AW55" s="67">
        <f>SUM('[1]2020-21 RRI Detail Ages 16-17'!AW55,'[1]2020-21 RRI Detail Ages 6-15'!AW55)</f>
        <v>4</v>
      </c>
      <c r="AX55" s="67">
        <f>SUM('[1]2020-21 RRI Detail Ages 16-17'!AX55,'[1]2020-21 RRI Detail Ages 6-15'!AX55)</f>
        <v>0</v>
      </c>
      <c r="AY55" s="67">
        <f>SUM('[1]2020-21 RRI Detail Ages 16-17'!AY55,'[1]2020-21 RRI Detail Ages 6-15'!AY55)</f>
        <v>0</v>
      </c>
      <c r="AZ55" s="67">
        <f>SUM('[1]2020-21 RRI Detail Ages 16-17'!AZ55,'[1]2020-21 RRI Detail Ages 6-15'!AZ55)</f>
        <v>0</v>
      </c>
      <c r="BA55" s="67">
        <f>SUM('[1]2020-21 RRI Detail Ages 16-17'!BA55,'[1]2020-21 RRI Detail Ages 6-15'!BA55)</f>
        <v>0</v>
      </c>
      <c r="BB55" s="85">
        <f t="shared" si="3"/>
        <v>15</v>
      </c>
      <c r="BC55" s="68">
        <f t="shared" si="15"/>
        <v>5.1369863013698627</v>
      </c>
      <c r="BD55" s="68">
        <f t="shared" si="16"/>
        <v>2.3529411764705883</v>
      </c>
      <c r="BE55" s="68">
        <f t="shared" si="17"/>
        <v>2.1832191780821915</v>
      </c>
      <c r="BF55" s="86" t="s">
        <v>97</v>
      </c>
      <c r="BG55" s="86" t="s">
        <v>213</v>
      </c>
      <c r="BH55" s="86" t="s">
        <v>237</v>
      </c>
      <c r="BI55" s="69">
        <f t="shared" si="18"/>
        <v>346</v>
      </c>
      <c r="BJ55" s="86">
        <v>77</v>
      </c>
      <c r="BK55" s="86">
        <v>175</v>
      </c>
      <c r="BL55" s="86">
        <v>93</v>
      </c>
      <c r="BM55" s="86">
        <v>0</v>
      </c>
      <c r="BN55" s="86">
        <v>0</v>
      </c>
      <c r="BO55" s="86">
        <v>0</v>
      </c>
      <c r="BP55" s="86">
        <v>1</v>
      </c>
      <c r="BQ55" s="86">
        <f t="shared" si="43"/>
        <v>269</v>
      </c>
      <c r="BR55" s="70">
        <f t="shared" si="19"/>
        <v>92.123287671232873</v>
      </c>
      <c r="BS55" s="70">
        <f t="shared" si="20"/>
        <v>90.588235294117652</v>
      </c>
      <c r="BT55" s="70">
        <f t="shared" si="21"/>
        <v>1.0169453833837394</v>
      </c>
      <c r="BU55" s="71" t="s">
        <v>102</v>
      </c>
      <c r="BV55" s="71">
        <v>11</v>
      </c>
      <c r="BW55" s="71" t="s">
        <v>237</v>
      </c>
      <c r="BX55" s="72">
        <f t="shared" si="22"/>
        <v>135</v>
      </c>
      <c r="BY55" s="72">
        <v>28</v>
      </c>
      <c r="BZ55" s="72">
        <v>73</v>
      </c>
      <c r="CA55" s="72">
        <v>33</v>
      </c>
      <c r="CB55" s="72">
        <v>0</v>
      </c>
      <c r="CC55" s="72">
        <v>0</v>
      </c>
      <c r="CD55" s="72">
        <v>0</v>
      </c>
      <c r="CE55" s="72">
        <v>1</v>
      </c>
      <c r="CF55" s="72">
        <f t="shared" si="44"/>
        <v>107</v>
      </c>
      <c r="CG55" s="73">
        <f t="shared" si="23"/>
        <v>39.776951672862452</v>
      </c>
      <c r="CH55" s="73">
        <f t="shared" si="24"/>
        <v>36.363636363636367</v>
      </c>
      <c r="CI55" s="74">
        <f t="shared" si="25"/>
        <v>1.0938661710037174</v>
      </c>
      <c r="CJ55" s="87" t="s">
        <v>97</v>
      </c>
      <c r="CK55" s="87" t="s">
        <v>213</v>
      </c>
      <c r="CL55" s="87" t="s">
        <v>237</v>
      </c>
      <c r="CM55" s="75">
        <f t="shared" si="26"/>
        <v>129</v>
      </c>
      <c r="CN55" s="87">
        <v>28</v>
      </c>
      <c r="CO55" s="87">
        <v>71</v>
      </c>
      <c r="CP55" s="87">
        <v>30</v>
      </c>
      <c r="CQ55" s="87">
        <v>0</v>
      </c>
      <c r="CR55" s="87">
        <v>0</v>
      </c>
      <c r="CS55" s="87">
        <v>0</v>
      </c>
      <c r="CT55" s="87">
        <v>0</v>
      </c>
      <c r="CU55" s="75">
        <f t="shared" si="27"/>
        <v>101</v>
      </c>
      <c r="CV55" s="76">
        <f t="shared" si="28"/>
        <v>94.392523364485982</v>
      </c>
      <c r="CW55" s="76">
        <f t="shared" si="29"/>
        <v>100</v>
      </c>
      <c r="CX55" s="76">
        <f t="shared" si="30"/>
        <v>0.94392523364485981</v>
      </c>
      <c r="CY55" s="88" t="s">
        <v>97</v>
      </c>
      <c r="CZ55" s="88" t="s">
        <v>213</v>
      </c>
      <c r="DA55" s="88" t="s">
        <v>237</v>
      </c>
      <c r="DB55" s="77">
        <f t="shared" si="31"/>
        <v>6</v>
      </c>
      <c r="DC55" s="88">
        <v>3</v>
      </c>
      <c r="DD55" s="88">
        <v>2</v>
      </c>
      <c r="DE55" s="88">
        <v>1</v>
      </c>
      <c r="DF55" s="88">
        <v>0</v>
      </c>
      <c r="DG55" s="88">
        <v>0</v>
      </c>
      <c r="DH55" s="88">
        <v>0</v>
      </c>
      <c r="DI55" s="88">
        <v>0</v>
      </c>
      <c r="DJ55" s="88">
        <f t="shared" si="32"/>
        <v>3</v>
      </c>
      <c r="DK55" s="78">
        <f t="shared" si="33"/>
        <v>2.8037383177570092</v>
      </c>
      <c r="DL55" s="78">
        <f t="shared" si="34"/>
        <v>10.714285714285714</v>
      </c>
      <c r="DM55" s="78">
        <f t="shared" si="35"/>
        <v>0.26168224299065423</v>
      </c>
      <c r="DN55" s="89" t="s">
        <v>97</v>
      </c>
      <c r="DO55" s="89" t="s">
        <v>213</v>
      </c>
      <c r="DP55" s="89" t="s">
        <v>237</v>
      </c>
      <c r="DQ55" s="79">
        <f t="shared" si="36"/>
        <v>6</v>
      </c>
      <c r="DR55" s="89">
        <v>1</v>
      </c>
      <c r="DS55" s="89">
        <v>4</v>
      </c>
      <c r="DT55" s="89">
        <v>1</v>
      </c>
      <c r="DU55" s="89">
        <v>0</v>
      </c>
      <c r="DV55" s="89">
        <v>0</v>
      </c>
      <c r="DW55" s="89">
        <v>0</v>
      </c>
      <c r="DX55" s="89">
        <v>0</v>
      </c>
      <c r="DY55" s="89">
        <f t="shared" si="37"/>
        <v>5</v>
      </c>
      <c r="DZ55" s="80">
        <f t="shared" si="38"/>
        <v>1.8587360594795539</v>
      </c>
      <c r="EA55" s="80">
        <f t="shared" si="39"/>
        <v>12.987012987012989</v>
      </c>
      <c r="EB55" s="80">
        <f t="shared" si="40"/>
        <v>0.14312267657992564</v>
      </c>
    </row>
    <row r="56" spans="1:132" x14ac:dyDescent="0.3">
      <c r="A56" s="81" t="s">
        <v>121</v>
      </c>
      <c r="B56" s="81" t="s">
        <v>205</v>
      </c>
      <c r="C56" s="81" t="s">
        <v>238</v>
      </c>
      <c r="D56" s="62">
        <f t="shared" si="6"/>
        <v>8680</v>
      </c>
      <c r="E56" s="82">
        <v>3545</v>
      </c>
      <c r="F56" s="82">
        <v>3859</v>
      </c>
      <c r="G56" s="82">
        <v>1174</v>
      </c>
      <c r="H56" s="82">
        <v>69</v>
      </c>
      <c r="I56" s="62" t="s">
        <v>100</v>
      </c>
      <c r="J56" s="82">
        <v>33</v>
      </c>
      <c r="K56" s="62" t="s">
        <v>100</v>
      </c>
      <c r="L56" s="62">
        <f t="shared" si="41"/>
        <v>5135</v>
      </c>
      <c r="M56" s="83" t="s">
        <v>121</v>
      </c>
      <c r="N56" s="83" t="s">
        <v>205</v>
      </c>
      <c r="O56" s="83" t="s">
        <v>239</v>
      </c>
      <c r="P56" s="63">
        <f t="shared" si="7"/>
        <v>235</v>
      </c>
      <c r="Q56" s="83">
        <v>46</v>
      </c>
      <c r="R56" s="83">
        <v>170</v>
      </c>
      <c r="S56" s="83">
        <v>17</v>
      </c>
      <c r="T56" s="83">
        <v>0</v>
      </c>
      <c r="U56" s="83">
        <v>0</v>
      </c>
      <c r="V56" s="83">
        <v>2</v>
      </c>
      <c r="W56" s="83">
        <v>0</v>
      </c>
      <c r="X56" s="83">
        <f t="shared" si="42"/>
        <v>189</v>
      </c>
      <c r="Y56" s="64">
        <f t="shared" si="8"/>
        <v>36.806231742940604</v>
      </c>
      <c r="Z56" s="64">
        <f t="shared" si="9"/>
        <v>12.976022566995768</v>
      </c>
      <c r="AA56" s="64">
        <f t="shared" si="10"/>
        <v>2.8364802506244446</v>
      </c>
      <c r="AB56" s="84" t="s">
        <v>121</v>
      </c>
      <c r="AC56" s="84" t="s">
        <v>205</v>
      </c>
      <c r="AD56" s="84" t="s">
        <v>239</v>
      </c>
      <c r="AE56" s="65">
        <f t="shared" si="11"/>
        <v>32</v>
      </c>
      <c r="AF56" s="84">
        <v>5</v>
      </c>
      <c r="AG56" s="84">
        <v>27</v>
      </c>
      <c r="AH56" s="84">
        <v>0</v>
      </c>
      <c r="AI56" s="84">
        <v>0</v>
      </c>
      <c r="AJ56" s="84">
        <v>0</v>
      </c>
      <c r="AK56" s="84">
        <v>0</v>
      </c>
      <c r="AL56" s="84">
        <v>0</v>
      </c>
      <c r="AM56" s="84">
        <f t="shared" si="2"/>
        <v>27</v>
      </c>
      <c r="AN56" s="66">
        <f t="shared" si="12"/>
        <v>14.285714285714285</v>
      </c>
      <c r="AO56" s="66">
        <f t="shared" si="13"/>
        <v>10.869565217391305</v>
      </c>
      <c r="AP56" s="66">
        <f t="shared" si="14"/>
        <v>1.3142857142857141</v>
      </c>
      <c r="AQ56" s="85" t="s">
        <v>121</v>
      </c>
      <c r="AR56" s="85" t="s">
        <v>205</v>
      </c>
      <c r="AS56" s="85" t="s">
        <v>239</v>
      </c>
      <c r="AT56" s="67">
        <f>SUM('[1]2020-21 RRI Detail Ages 16-17'!AT56,'[1]2020-21 RRI Detail Ages 6-15'!AT56)</f>
        <v>23</v>
      </c>
      <c r="AU56" s="67">
        <f>SUM('[1]2020-21 RRI Detail Ages 16-17'!AU56,'[1]2020-21 RRI Detail Ages 6-15'!AU56)</f>
        <v>3</v>
      </c>
      <c r="AV56" s="67">
        <f>SUM('[1]2020-21 RRI Detail Ages 16-17'!AV56,'[1]2020-21 RRI Detail Ages 6-15'!AV56)</f>
        <v>18</v>
      </c>
      <c r="AW56" s="67">
        <f>SUM('[1]2020-21 RRI Detail Ages 16-17'!AW56,'[1]2020-21 RRI Detail Ages 6-15'!AW56)</f>
        <v>1</v>
      </c>
      <c r="AX56" s="67">
        <f>SUM('[1]2020-21 RRI Detail Ages 16-17'!AX56,'[1]2020-21 RRI Detail Ages 6-15'!AX56)</f>
        <v>0</v>
      </c>
      <c r="AY56" s="67">
        <f>SUM('[1]2020-21 RRI Detail Ages 16-17'!AY56,'[1]2020-21 RRI Detail Ages 6-15'!AY56)</f>
        <v>0</v>
      </c>
      <c r="AZ56" s="67">
        <f>SUM('[1]2020-21 RRI Detail Ages 16-17'!AZ56,'[1]2020-21 RRI Detail Ages 6-15'!AZ56)</f>
        <v>0</v>
      </c>
      <c r="BA56" s="67">
        <f>SUM('[1]2020-21 RRI Detail Ages 16-17'!BA56,'[1]2020-21 RRI Detail Ages 6-15'!BA56)</f>
        <v>1</v>
      </c>
      <c r="BB56" s="85">
        <f t="shared" si="3"/>
        <v>20</v>
      </c>
      <c r="BC56" s="68">
        <f t="shared" si="15"/>
        <v>10.582010582010582</v>
      </c>
      <c r="BD56" s="68">
        <f t="shared" si="16"/>
        <v>6.5217391304347823</v>
      </c>
      <c r="BE56" s="68">
        <f t="shared" si="17"/>
        <v>1.6225749559082894</v>
      </c>
      <c r="BF56" s="86" t="s">
        <v>121</v>
      </c>
      <c r="BG56" s="86" t="s">
        <v>205</v>
      </c>
      <c r="BH56" s="86" t="s">
        <v>239</v>
      </c>
      <c r="BI56" s="69">
        <f t="shared" si="18"/>
        <v>214</v>
      </c>
      <c r="BJ56" s="86">
        <v>54</v>
      </c>
      <c r="BK56" s="86">
        <v>141</v>
      </c>
      <c r="BL56" s="86">
        <v>17</v>
      </c>
      <c r="BM56" s="86">
        <v>0</v>
      </c>
      <c r="BN56" s="86">
        <v>0</v>
      </c>
      <c r="BO56" s="86">
        <v>2</v>
      </c>
      <c r="BP56" s="86">
        <v>0</v>
      </c>
      <c r="BQ56" s="86">
        <f t="shared" si="43"/>
        <v>160</v>
      </c>
      <c r="BR56" s="70">
        <f t="shared" si="19"/>
        <v>84.656084656084658</v>
      </c>
      <c r="BS56" s="70">
        <f t="shared" si="20"/>
        <v>117.39130434782609</v>
      </c>
      <c r="BT56" s="70">
        <f t="shared" si="21"/>
        <v>0.72114442484812857</v>
      </c>
      <c r="BU56" s="71" t="s">
        <v>125</v>
      </c>
      <c r="BV56" s="71">
        <v>8</v>
      </c>
      <c r="BW56" s="71" t="s">
        <v>239</v>
      </c>
      <c r="BX56" s="72">
        <f t="shared" si="22"/>
        <v>47</v>
      </c>
      <c r="BY56" s="72">
        <v>8</v>
      </c>
      <c r="BZ56" s="72">
        <v>39</v>
      </c>
      <c r="CA56" s="72">
        <v>0</v>
      </c>
      <c r="CB56" s="72">
        <v>0</v>
      </c>
      <c r="CC56" s="72">
        <v>0</v>
      </c>
      <c r="CD56" s="72">
        <v>0</v>
      </c>
      <c r="CE56" s="72">
        <v>0</v>
      </c>
      <c r="CF56" s="72">
        <f t="shared" si="44"/>
        <v>39</v>
      </c>
      <c r="CG56" s="73">
        <f t="shared" si="23"/>
        <v>24.375</v>
      </c>
      <c r="CH56" s="73">
        <f t="shared" si="24"/>
        <v>14.814814814814813</v>
      </c>
      <c r="CI56" s="74">
        <f t="shared" si="25"/>
        <v>1.6453125000000002</v>
      </c>
      <c r="CJ56" s="87" t="s">
        <v>121</v>
      </c>
      <c r="CK56" s="87" t="s">
        <v>205</v>
      </c>
      <c r="CL56" s="87" t="s">
        <v>239</v>
      </c>
      <c r="CM56" s="75">
        <f t="shared" si="26"/>
        <v>43</v>
      </c>
      <c r="CN56" s="87">
        <v>8</v>
      </c>
      <c r="CO56" s="87">
        <v>35</v>
      </c>
      <c r="CP56" s="87">
        <v>0</v>
      </c>
      <c r="CQ56" s="87">
        <v>0</v>
      </c>
      <c r="CR56" s="87">
        <v>0</v>
      </c>
      <c r="CS56" s="87">
        <v>0</v>
      </c>
      <c r="CT56" s="87">
        <v>0</v>
      </c>
      <c r="CU56" s="75">
        <f t="shared" si="27"/>
        <v>35</v>
      </c>
      <c r="CV56" s="76">
        <f t="shared" si="28"/>
        <v>89.743589743589752</v>
      </c>
      <c r="CW56" s="76">
        <f t="shared" si="29"/>
        <v>100</v>
      </c>
      <c r="CX56" s="76">
        <f t="shared" si="30"/>
        <v>0.89743589743589747</v>
      </c>
      <c r="CY56" s="88" t="s">
        <v>121</v>
      </c>
      <c r="CZ56" s="88" t="s">
        <v>205</v>
      </c>
      <c r="DA56" s="88" t="s">
        <v>239</v>
      </c>
      <c r="DB56" s="77">
        <f t="shared" si="31"/>
        <v>3</v>
      </c>
      <c r="DC56" s="88">
        <v>0</v>
      </c>
      <c r="DD56" s="88">
        <v>3</v>
      </c>
      <c r="DE56" s="88">
        <v>0</v>
      </c>
      <c r="DF56" s="88">
        <v>0</v>
      </c>
      <c r="DG56" s="88">
        <v>0</v>
      </c>
      <c r="DH56" s="88">
        <v>0</v>
      </c>
      <c r="DI56" s="88">
        <v>0</v>
      </c>
      <c r="DJ56" s="88">
        <f t="shared" si="32"/>
        <v>3</v>
      </c>
      <c r="DK56" s="78">
        <f t="shared" si="33"/>
        <v>7.6923076923076925</v>
      </c>
      <c r="DL56" s="78">
        <f t="shared" si="34"/>
        <v>0</v>
      </c>
      <c r="DM56" s="77" t="str">
        <f t="shared" si="35"/>
        <v/>
      </c>
      <c r="DN56" s="89" t="s">
        <v>121</v>
      </c>
      <c r="DO56" s="89" t="s">
        <v>205</v>
      </c>
      <c r="DP56" s="89" t="s">
        <v>239</v>
      </c>
      <c r="DQ56" s="79">
        <f t="shared" si="36"/>
        <v>7</v>
      </c>
      <c r="DR56" s="89">
        <v>1</v>
      </c>
      <c r="DS56" s="89">
        <v>4</v>
      </c>
      <c r="DT56" s="89">
        <v>0</v>
      </c>
      <c r="DU56" s="89">
        <v>0</v>
      </c>
      <c r="DV56" s="89">
        <v>0</v>
      </c>
      <c r="DW56" s="89">
        <v>1</v>
      </c>
      <c r="DX56" s="89">
        <v>1</v>
      </c>
      <c r="DY56" s="89">
        <f t="shared" si="37"/>
        <v>6</v>
      </c>
      <c r="DZ56" s="80">
        <f t="shared" si="38"/>
        <v>3.75</v>
      </c>
      <c r="EA56" s="80">
        <f t="shared" si="39"/>
        <v>18.518518518518519</v>
      </c>
      <c r="EB56" s="80">
        <f t="shared" si="40"/>
        <v>0.20249999999999999</v>
      </c>
    </row>
    <row r="57" spans="1:132" x14ac:dyDescent="0.3">
      <c r="A57" s="81" t="s">
        <v>108</v>
      </c>
      <c r="B57" s="81" t="s">
        <v>165</v>
      </c>
      <c r="C57" s="81" t="s">
        <v>240</v>
      </c>
      <c r="D57" s="62">
        <f t="shared" si="6"/>
        <v>12672</v>
      </c>
      <c r="E57" s="82">
        <v>10123</v>
      </c>
      <c r="F57" s="82">
        <v>808</v>
      </c>
      <c r="G57" s="82">
        <v>1545</v>
      </c>
      <c r="H57" s="82">
        <v>153</v>
      </c>
      <c r="I57" s="62" t="s">
        <v>100</v>
      </c>
      <c r="J57" s="82">
        <v>43</v>
      </c>
      <c r="K57" s="62" t="s">
        <v>100</v>
      </c>
      <c r="L57" s="62">
        <f t="shared" si="41"/>
        <v>2549</v>
      </c>
      <c r="M57" s="83" t="s">
        <v>108</v>
      </c>
      <c r="N57" s="83" t="s">
        <v>165</v>
      </c>
      <c r="O57" s="83" t="s">
        <v>241</v>
      </c>
      <c r="P57" s="63">
        <f t="shared" si="7"/>
        <v>129</v>
      </c>
      <c r="Q57" s="83">
        <v>105</v>
      </c>
      <c r="R57" s="83">
        <v>14</v>
      </c>
      <c r="S57" s="83">
        <v>5</v>
      </c>
      <c r="T57" s="83">
        <v>0</v>
      </c>
      <c r="U57" s="83">
        <v>0</v>
      </c>
      <c r="V57" s="83">
        <v>0</v>
      </c>
      <c r="W57" s="83">
        <v>5</v>
      </c>
      <c r="X57" s="83">
        <f t="shared" si="42"/>
        <v>24</v>
      </c>
      <c r="Y57" s="64">
        <f t="shared" si="8"/>
        <v>9.4154570419772465</v>
      </c>
      <c r="Z57" s="64">
        <f t="shared" si="9"/>
        <v>10.37241924330732</v>
      </c>
      <c r="AA57" s="64">
        <f t="shared" si="10"/>
        <v>0.907739729866054</v>
      </c>
      <c r="AB57" s="84" t="s">
        <v>108</v>
      </c>
      <c r="AC57" s="84" t="s">
        <v>165</v>
      </c>
      <c r="AD57" s="84" t="s">
        <v>241</v>
      </c>
      <c r="AE57" s="65">
        <f t="shared" si="11"/>
        <v>56</v>
      </c>
      <c r="AF57" s="84">
        <v>46</v>
      </c>
      <c r="AG57" s="84">
        <v>6</v>
      </c>
      <c r="AH57" s="84">
        <v>3</v>
      </c>
      <c r="AI57" s="84">
        <v>0</v>
      </c>
      <c r="AJ57" s="84">
        <v>0</v>
      </c>
      <c r="AK57" s="84">
        <v>0</v>
      </c>
      <c r="AL57" s="84">
        <v>1</v>
      </c>
      <c r="AM57" s="84">
        <f t="shared" si="2"/>
        <v>10</v>
      </c>
      <c r="AN57" s="66">
        <f t="shared" si="12"/>
        <v>41.666666666666671</v>
      </c>
      <c r="AO57" s="66">
        <f t="shared" si="13"/>
        <v>43.80952380952381</v>
      </c>
      <c r="AP57" s="66">
        <f t="shared" si="14"/>
        <v>0.95108695652173925</v>
      </c>
      <c r="AQ57" s="85" t="s">
        <v>108</v>
      </c>
      <c r="AR57" s="85" t="s">
        <v>165</v>
      </c>
      <c r="AS57" s="85" t="s">
        <v>241</v>
      </c>
      <c r="AT57" s="67">
        <f>SUM('[1]2020-21 RRI Detail Ages 16-17'!AT57,'[1]2020-21 RRI Detail Ages 6-15'!AT57)</f>
        <v>8</v>
      </c>
      <c r="AU57" s="67">
        <f>SUM('[1]2020-21 RRI Detail Ages 16-17'!AU57,'[1]2020-21 RRI Detail Ages 6-15'!AU57)</f>
        <v>1</v>
      </c>
      <c r="AV57" s="67">
        <f>SUM('[1]2020-21 RRI Detail Ages 16-17'!AV57,'[1]2020-21 RRI Detail Ages 6-15'!AV57)</f>
        <v>1</v>
      </c>
      <c r="AW57" s="67">
        <f>SUM('[1]2020-21 RRI Detail Ages 16-17'!AW57,'[1]2020-21 RRI Detail Ages 6-15'!AW57)</f>
        <v>2</v>
      </c>
      <c r="AX57" s="67">
        <f>SUM('[1]2020-21 RRI Detail Ages 16-17'!AX57,'[1]2020-21 RRI Detail Ages 6-15'!AX57)</f>
        <v>0</v>
      </c>
      <c r="AY57" s="67">
        <f>SUM('[1]2020-21 RRI Detail Ages 16-17'!AY57,'[1]2020-21 RRI Detail Ages 6-15'!AY57)</f>
        <v>0</v>
      </c>
      <c r="AZ57" s="67">
        <f>SUM('[1]2020-21 RRI Detail Ages 16-17'!AZ57,'[1]2020-21 RRI Detail Ages 6-15'!AZ57)</f>
        <v>0</v>
      </c>
      <c r="BA57" s="67">
        <f>SUM('[1]2020-21 RRI Detail Ages 16-17'!BA57,'[1]2020-21 RRI Detail Ages 6-15'!BA57)</f>
        <v>4</v>
      </c>
      <c r="BB57" s="85">
        <f t="shared" si="3"/>
        <v>7</v>
      </c>
      <c r="BC57" s="68">
        <f t="shared" si="15"/>
        <v>29.166666666666668</v>
      </c>
      <c r="BD57" s="68">
        <f t="shared" si="16"/>
        <v>0.95238095238095244</v>
      </c>
      <c r="BE57" s="68">
        <f t="shared" si="17"/>
        <v>30.625</v>
      </c>
      <c r="BF57" s="86" t="s">
        <v>108</v>
      </c>
      <c r="BG57" s="86" t="s">
        <v>165</v>
      </c>
      <c r="BH57" s="86" t="s">
        <v>241</v>
      </c>
      <c r="BI57" s="69">
        <f t="shared" si="18"/>
        <v>68</v>
      </c>
      <c r="BJ57" s="86">
        <v>56</v>
      </c>
      <c r="BK57" s="86">
        <v>9</v>
      </c>
      <c r="BL57" s="86">
        <v>2</v>
      </c>
      <c r="BM57" s="86">
        <v>0</v>
      </c>
      <c r="BN57" s="86">
        <v>0</v>
      </c>
      <c r="BO57" s="86">
        <v>0</v>
      </c>
      <c r="BP57" s="86">
        <v>1</v>
      </c>
      <c r="BQ57" s="86">
        <f t="shared" si="43"/>
        <v>12</v>
      </c>
      <c r="BR57" s="70">
        <f t="shared" si="19"/>
        <v>50</v>
      </c>
      <c r="BS57" s="70">
        <f t="shared" si="20"/>
        <v>53.333333333333336</v>
      </c>
      <c r="BT57" s="70">
        <f t="shared" si="21"/>
        <v>0.9375</v>
      </c>
      <c r="BU57" s="71" t="s">
        <v>112</v>
      </c>
      <c r="BV57" s="71">
        <v>27</v>
      </c>
      <c r="BW57" s="71" t="s">
        <v>241</v>
      </c>
      <c r="BX57" s="72">
        <f t="shared" si="22"/>
        <v>34</v>
      </c>
      <c r="BY57" s="72">
        <v>25</v>
      </c>
      <c r="BZ57" s="72">
        <v>4</v>
      </c>
      <c r="CA57" s="72">
        <v>3</v>
      </c>
      <c r="CB57" s="72">
        <v>0</v>
      </c>
      <c r="CC57" s="72">
        <v>0</v>
      </c>
      <c r="CD57" s="72">
        <v>0</v>
      </c>
      <c r="CE57" s="72">
        <v>2</v>
      </c>
      <c r="CF57" s="72">
        <f t="shared" si="44"/>
        <v>9</v>
      </c>
      <c r="CG57" s="73">
        <f t="shared" si="23"/>
        <v>75</v>
      </c>
      <c r="CH57" s="73">
        <f t="shared" si="24"/>
        <v>44.642857142857146</v>
      </c>
      <c r="CI57" s="74">
        <f t="shared" si="25"/>
        <v>1.68</v>
      </c>
      <c r="CJ57" s="87" t="s">
        <v>108</v>
      </c>
      <c r="CK57" s="87" t="s">
        <v>165</v>
      </c>
      <c r="CL57" s="87" t="s">
        <v>241</v>
      </c>
      <c r="CM57" s="75">
        <f t="shared" si="26"/>
        <v>29</v>
      </c>
      <c r="CN57" s="87">
        <v>20</v>
      </c>
      <c r="CO57" s="87">
        <v>4</v>
      </c>
      <c r="CP57" s="87">
        <v>3</v>
      </c>
      <c r="CQ57" s="87">
        <v>0</v>
      </c>
      <c r="CR57" s="87">
        <v>0</v>
      </c>
      <c r="CS57" s="87">
        <v>0</v>
      </c>
      <c r="CT57" s="87">
        <v>2</v>
      </c>
      <c r="CU57" s="75">
        <f t="shared" si="27"/>
        <v>9</v>
      </c>
      <c r="CV57" s="76">
        <f t="shared" si="28"/>
        <v>100</v>
      </c>
      <c r="CW57" s="76">
        <f t="shared" si="29"/>
        <v>80</v>
      </c>
      <c r="CX57" s="76">
        <f t="shared" si="30"/>
        <v>1.25</v>
      </c>
      <c r="CY57" s="88" t="s">
        <v>108</v>
      </c>
      <c r="CZ57" s="88" t="s">
        <v>165</v>
      </c>
      <c r="DA57" s="88" t="s">
        <v>241</v>
      </c>
      <c r="DB57" s="77">
        <f t="shared" si="31"/>
        <v>1</v>
      </c>
      <c r="DC57" s="88">
        <v>0</v>
      </c>
      <c r="DD57" s="88">
        <v>1</v>
      </c>
      <c r="DE57" s="88">
        <v>0</v>
      </c>
      <c r="DF57" s="88">
        <v>0</v>
      </c>
      <c r="DG57" s="88">
        <v>0</v>
      </c>
      <c r="DH57" s="88">
        <v>0</v>
      </c>
      <c r="DI57" s="88">
        <v>0</v>
      </c>
      <c r="DJ57" s="88">
        <f t="shared" si="32"/>
        <v>1</v>
      </c>
      <c r="DK57" s="78">
        <f t="shared" si="33"/>
        <v>11.111111111111111</v>
      </c>
      <c r="DL57" s="78">
        <f t="shared" si="34"/>
        <v>0</v>
      </c>
      <c r="DM57" s="77" t="str">
        <f t="shared" si="35"/>
        <v/>
      </c>
      <c r="DN57" s="89" t="s">
        <v>108</v>
      </c>
      <c r="DO57" s="89" t="s">
        <v>165</v>
      </c>
      <c r="DP57" s="89" t="s">
        <v>241</v>
      </c>
      <c r="DQ57" s="79">
        <f t="shared" si="36"/>
        <v>0</v>
      </c>
      <c r="DR57" s="89">
        <v>0</v>
      </c>
      <c r="DS57" s="89">
        <v>0</v>
      </c>
      <c r="DT57" s="89">
        <v>0</v>
      </c>
      <c r="DU57" s="89">
        <v>0</v>
      </c>
      <c r="DV57" s="89">
        <v>0</v>
      </c>
      <c r="DW57" s="89">
        <v>0</v>
      </c>
      <c r="DX57" s="89">
        <v>0</v>
      </c>
      <c r="DY57" s="89">
        <f t="shared" si="37"/>
        <v>0</v>
      </c>
      <c r="DZ57" s="80">
        <f t="shared" si="38"/>
        <v>0</v>
      </c>
      <c r="EA57" s="80">
        <f t="shared" si="39"/>
        <v>0</v>
      </c>
      <c r="EB57" s="80" t="str">
        <f t="shared" si="40"/>
        <v/>
      </c>
    </row>
    <row r="58" spans="1:132" x14ac:dyDescent="0.3">
      <c r="A58" s="81" t="s">
        <v>108</v>
      </c>
      <c r="B58" s="81" t="s">
        <v>118</v>
      </c>
      <c r="C58" s="81" t="s">
        <v>242</v>
      </c>
      <c r="D58" s="62">
        <f t="shared" si="6"/>
        <v>6368</v>
      </c>
      <c r="E58" s="82">
        <v>5074</v>
      </c>
      <c r="F58" s="82">
        <v>262</v>
      </c>
      <c r="G58" s="82">
        <v>936</v>
      </c>
      <c r="H58" s="82">
        <v>78</v>
      </c>
      <c r="I58" s="62" t="s">
        <v>100</v>
      </c>
      <c r="J58" s="82">
        <v>18</v>
      </c>
      <c r="K58" s="62" t="s">
        <v>100</v>
      </c>
      <c r="L58" s="62">
        <f t="shared" si="41"/>
        <v>1294</v>
      </c>
      <c r="M58" s="83" t="s">
        <v>108</v>
      </c>
      <c r="N58" s="83" t="s">
        <v>158</v>
      </c>
      <c r="O58" s="83" t="s">
        <v>243</v>
      </c>
      <c r="P58" s="63">
        <f t="shared" si="7"/>
        <v>70</v>
      </c>
      <c r="Q58" s="83">
        <v>64</v>
      </c>
      <c r="R58" s="83">
        <v>1</v>
      </c>
      <c r="S58" s="83">
        <v>3</v>
      </c>
      <c r="T58" s="83">
        <v>2</v>
      </c>
      <c r="U58" s="83">
        <v>0</v>
      </c>
      <c r="V58" s="83">
        <v>0</v>
      </c>
      <c r="W58" s="83">
        <v>0</v>
      </c>
      <c r="X58" s="83">
        <f t="shared" si="42"/>
        <v>6</v>
      </c>
      <c r="Y58" s="64">
        <f t="shared" si="8"/>
        <v>4.6367851622874801</v>
      </c>
      <c r="Z58" s="64">
        <f t="shared" si="9"/>
        <v>12.61332282223098</v>
      </c>
      <c r="AA58" s="64">
        <f t="shared" si="10"/>
        <v>0.36761012364760431</v>
      </c>
      <c r="AB58" s="84" t="s">
        <v>108</v>
      </c>
      <c r="AC58" s="84" t="s">
        <v>158</v>
      </c>
      <c r="AD58" s="84" t="s">
        <v>243</v>
      </c>
      <c r="AE58" s="65">
        <f t="shared" si="11"/>
        <v>26</v>
      </c>
      <c r="AF58" s="84">
        <v>22</v>
      </c>
      <c r="AG58" s="84">
        <v>1</v>
      </c>
      <c r="AH58" s="84">
        <v>3</v>
      </c>
      <c r="AI58" s="84">
        <v>0</v>
      </c>
      <c r="AJ58" s="84">
        <v>0</v>
      </c>
      <c r="AK58" s="84">
        <v>0</v>
      </c>
      <c r="AL58" s="84">
        <v>0</v>
      </c>
      <c r="AM58" s="84">
        <f t="shared" si="2"/>
        <v>4</v>
      </c>
      <c r="AN58" s="66">
        <f t="shared" si="12"/>
        <v>66.666666666666657</v>
      </c>
      <c r="AO58" s="66">
        <f t="shared" si="13"/>
        <v>34.375</v>
      </c>
      <c r="AP58" s="66">
        <f t="shared" si="14"/>
        <v>1.9393939393939392</v>
      </c>
      <c r="AQ58" s="85" t="s">
        <v>108</v>
      </c>
      <c r="AR58" s="85" t="s">
        <v>158</v>
      </c>
      <c r="AS58" s="85" t="s">
        <v>243</v>
      </c>
      <c r="AT58" s="67">
        <f>SUM('[1]2020-21 RRI Detail Ages 16-17'!AT58,'[1]2020-21 RRI Detail Ages 6-15'!AT58)</f>
        <v>0</v>
      </c>
      <c r="AU58" s="67">
        <f>SUM('[1]2020-21 RRI Detail Ages 16-17'!AU58,'[1]2020-21 RRI Detail Ages 6-15'!AU58)</f>
        <v>0</v>
      </c>
      <c r="AV58" s="67">
        <f>SUM('[1]2020-21 RRI Detail Ages 16-17'!AV58,'[1]2020-21 RRI Detail Ages 6-15'!AV58)</f>
        <v>0</v>
      </c>
      <c r="AW58" s="67">
        <f>SUM('[1]2020-21 RRI Detail Ages 16-17'!AW58,'[1]2020-21 RRI Detail Ages 6-15'!AW58)</f>
        <v>0</v>
      </c>
      <c r="AX58" s="67">
        <f>SUM('[1]2020-21 RRI Detail Ages 16-17'!AX58,'[1]2020-21 RRI Detail Ages 6-15'!AX58)</f>
        <v>0</v>
      </c>
      <c r="AY58" s="67">
        <f>SUM('[1]2020-21 RRI Detail Ages 16-17'!AY58,'[1]2020-21 RRI Detail Ages 6-15'!AY58)</f>
        <v>0</v>
      </c>
      <c r="AZ58" s="67">
        <f>SUM('[1]2020-21 RRI Detail Ages 16-17'!AZ58,'[1]2020-21 RRI Detail Ages 6-15'!AZ58)</f>
        <v>0</v>
      </c>
      <c r="BA58" s="67">
        <f>SUM('[1]2020-21 RRI Detail Ages 16-17'!BA58,'[1]2020-21 RRI Detail Ages 6-15'!BA58)</f>
        <v>0</v>
      </c>
      <c r="BB58" s="85">
        <f t="shared" si="3"/>
        <v>0</v>
      </c>
      <c r="BC58" s="68">
        <f t="shared" si="15"/>
        <v>0</v>
      </c>
      <c r="BD58" s="68">
        <f t="shared" si="16"/>
        <v>0</v>
      </c>
      <c r="BE58" s="68" t="str">
        <f t="shared" si="17"/>
        <v/>
      </c>
      <c r="BF58" s="86" t="s">
        <v>108</v>
      </c>
      <c r="BG58" s="86" t="s">
        <v>158</v>
      </c>
      <c r="BH58" s="86" t="s">
        <v>243</v>
      </c>
      <c r="BI58" s="69">
        <f t="shared" si="18"/>
        <v>42</v>
      </c>
      <c r="BJ58" s="86">
        <v>40</v>
      </c>
      <c r="BK58" s="86">
        <v>0</v>
      </c>
      <c r="BL58" s="86">
        <v>0</v>
      </c>
      <c r="BM58" s="86">
        <v>2</v>
      </c>
      <c r="BN58" s="86">
        <v>0</v>
      </c>
      <c r="BO58" s="86">
        <v>0</v>
      </c>
      <c r="BP58" s="86">
        <v>0</v>
      </c>
      <c r="BQ58" s="86">
        <f t="shared" si="43"/>
        <v>2</v>
      </c>
      <c r="BR58" s="70">
        <f t="shared" si="19"/>
        <v>33.333333333333329</v>
      </c>
      <c r="BS58" s="70">
        <f t="shared" si="20"/>
        <v>62.5</v>
      </c>
      <c r="BT58" s="70">
        <f t="shared" si="21"/>
        <v>0.53333333333333321</v>
      </c>
      <c r="BU58" s="71" t="s">
        <v>112</v>
      </c>
      <c r="BV58" s="71">
        <v>30</v>
      </c>
      <c r="BW58" s="71" t="s">
        <v>243</v>
      </c>
      <c r="BX58" s="72">
        <f t="shared" si="22"/>
        <v>14</v>
      </c>
      <c r="BY58" s="72">
        <v>14</v>
      </c>
      <c r="BZ58" s="72">
        <v>0</v>
      </c>
      <c r="CA58" s="72">
        <v>0</v>
      </c>
      <c r="CB58" s="72">
        <v>0</v>
      </c>
      <c r="CC58" s="72">
        <v>0</v>
      </c>
      <c r="CD58" s="72">
        <v>0</v>
      </c>
      <c r="CE58" s="72">
        <v>0</v>
      </c>
      <c r="CF58" s="72">
        <f t="shared" si="44"/>
        <v>0</v>
      </c>
      <c r="CG58" s="73">
        <f t="shared" si="23"/>
        <v>0</v>
      </c>
      <c r="CH58" s="73">
        <f t="shared" si="24"/>
        <v>35</v>
      </c>
      <c r="CI58" s="74">
        <f t="shared" si="25"/>
        <v>0</v>
      </c>
      <c r="CJ58" s="87" t="s">
        <v>108</v>
      </c>
      <c r="CK58" s="87" t="s">
        <v>158</v>
      </c>
      <c r="CL58" s="87" t="s">
        <v>243</v>
      </c>
      <c r="CM58" s="75">
        <f t="shared" si="26"/>
        <v>12</v>
      </c>
      <c r="CN58" s="87">
        <v>12</v>
      </c>
      <c r="CO58" s="87">
        <v>0</v>
      </c>
      <c r="CP58" s="87">
        <v>0</v>
      </c>
      <c r="CQ58" s="87">
        <v>0</v>
      </c>
      <c r="CR58" s="87">
        <v>0</v>
      </c>
      <c r="CS58" s="87">
        <v>0</v>
      </c>
      <c r="CT58" s="87">
        <v>0</v>
      </c>
      <c r="CU58" s="75">
        <f t="shared" si="27"/>
        <v>0</v>
      </c>
      <c r="CV58" s="76" t="str">
        <f t="shared" si="28"/>
        <v/>
      </c>
      <c r="CW58" s="76">
        <f t="shared" si="29"/>
        <v>85.714285714285708</v>
      </c>
      <c r="CX58" s="76" t="str">
        <f t="shared" si="30"/>
        <v/>
      </c>
      <c r="CY58" s="88" t="s">
        <v>108</v>
      </c>
      <c r="CZ58" s="88" t="s">
        <v>158</v>
      </c>
      <c r="DA58" s="88" t="s">
        <v>243</v>
      </c>
      <c r="DB58" s="77">
        <f t="shared" si="31"/>
        <v>0</v>
      </c>
      <c r="DC58" s="88">
        <v>0</v>
      </c>
      <c r="DD58" s="88">
        <v>0</v>
      </c>
      <c r="DE58" s="88">
        <v>0</v>
      </c>
      <c r="DF58" s="88">
        <v>0</v>
      </c>
      <c r="DG58" s="88">
        <v>0</v>
      </c>
      <c r="DH58" s="88">
        <v>0</v>
      </c>
      <c r="DI58" s="88">
        <v>0</v>
      </c>
      <c r="DJ58" s="88">
        <f t="shared" si="32"/>
        <v>0</v>
      </c>
      <c r="DK58" s="78" t="str">
        <f t="shared" si="33"/>
        <v/>
      </c>
      <c r="DL58" s="78">
        <f t="shared" si="34"/>
        <v>0</v>
      </c>
      <c r="DM58" s="77" t="str">
        <f t="shared" si="35"/>
        <v/>
      </c>
      <c r="DN58" s="89" t="s">
        <v>108</v>
      </c>
      <c r="DO58" s="89" t="s">
        <v>158</v>
      </c>
      <c r="DP58" s="89" t="s">
        <v>243</v>
      </c>
      <c r="DQ58" s="79">
        <f t="shared" si="36"/>
        <v>0</v>
      </c>
      <c r="DR58" s="89">
        <v>0</v>
      </c>
      <c r="DS58" s="89">
        <v>0</v>
      </c>
      <c r="DT58" s="89">
        <v>0</v>
      </c>
      <c r="DU58" s="89">
        <v>0</v>
      </c>
      <c r="DV58" s="89">
        <v>0</v>
      </c>
      <c r="DW58" s="89">
        <v>0</v>
      </c>
      <c r="DX58" s="89">
        <v>0</v>
      </c>
      <c r="DY58" s="89">
        <f t="shared" si="37"/>
        <v>0</v>
      </c>
      <c r="DZ58" s="80">
        <f t="shared" si="38"/>
        <v>0</v>
      </c>
      <c r="EA58" s="80">
        <f t="shared" si="39"/>
        <v>0</v>
      </c>
      <c r="EB58" s="80" t="str">
        <f t="shared" si="40"/>
        <v/>
      </c>
    </row>
    <row r="59" spans="1:132" x14ac:dyDescent="0.3">
      <c r="A59" s="81" t="s">
        <v>121</v>
      </c>
      <c r="B59" s="81" t="s">
        <v>122</v>
      </c>
      <c r="C59" s="81" t="s">
        <v>244</v>
      </c>
      <c r="D59" s="62">
        <f t="shared" si="6"/>
        <v>4502</v>
      </c>
      <c r="E59" s="82">
        <v>3536</v>
      </c>
      <c r="F59" s="82">
        <v>104</v>
      </c>
      <c r="G59" s="82">
        <v>783</v>
      </c>
      <c r="H59" s="82">
        <v>47</v>
      </c>
      <c r="I59" s="62" t="s">
        <v>100</v>
      </c>
      <c r="J59" s="82">
        <v>32</v>
      </c>
      <c r="K59" s="62" t="s">
        <v>100</v>
      </c>
      <c r="L59" s="62">
        <f t="shared" si="41"/>
        <v>966</v>
      </c>
      <c r="M59" s="83" t="s">
        <v>108</v>
      </c>
      <c r="N59" s="83" t="s">
        <v>118</v>
      </c>
      <c r="O59" s="83" t="s">
        <v>245</v>
      </c>
      <c r="P59" s="63">
        <f t="shared" si="7"/>
        <v>24</v>
      </c>
      <c r="Q59" s="83">
        <v>17</v>
      </c>
      <c r="R59" s="83">
        <v>0</v>
      </c>
      <c r="S59" s="83">
        <v>6</v>
      </c>
      <c r="T59" s="83">
        <v>0</v>
      </c>
      <c r="U59" s="83">
        <v>0</v>
      </c>
      <c r="V59" s="83">
        <v>0</v>
      </c>
      <c r="W59" s="83">
        <v>1</v>
      </c>
      <c r="X59" s="83">
        <f t="shared" si="42"/>
        <v>7</v>
      </c>
      <c r="Y59" s="64">
        <f t="shared" si="8"/>
        <v>7.2463768115942031</v>
      </c>
      <c r="Z59" s="64">
        <f t="shared" si="9"/>
        <v>4.8076923076923084</v>
      </c>
      <c r="AA59" s="64">
        <f t="shared" si="10"/>
        <v>1.507246376811594</v>
      </c>
      <c r="AB59" s="84" t="s">
        <v>108</v>
      </c>
      <c r="AC59" s="84" t="s">
        <v>118</v>
      </c>
      <c r="AD59" s="84" t="s">
        <v>245</v>
      </c>
      <c r="AE59" s="65">
        <f t="shared" si="11"/>
        <v>4</v>
      </c>
      <c r="AF59" s="84">
        <v>3</v>
      </c>
      <c r="AG59" s="84">
        <v>0</v>
      </c>
      <c r="AH59" s="84">
        <v>0</v>
      </c>
      <c r="AI59" s="84">
        <v>0</v>
      </c>
      <c r="AJ59" s="84">
        <v>0</v>
      </c>
      <c r="AK59" s="84">
        <v>0</v>
      </c>
      <c r="AL59" s="84">
        <v>1</v>
      </c>
      <c r="AM59" s="84">
        <f t="shared" si="2"/>
        <v>1</v>
      </c>
      <c r="AN59" s="66">
        <f t="shared" si="12"/>
        <v>14.285714285714285</v>
      </c>
      <c r="AO59" s="66">
        <f t="shared" si="13"/>
        <v>17.647058823529413</v>
      </c>
      <c r="AP59" s="66">
        <f t="shared" si="14"/>
        <v>0.80952380952380942</v>
      </c>
      <c r="AQ59" s="85" t="s">
        <v>108</v>
      </c>
      <c r="AR59" s="85" t="s">
        <v>118</v>
      </c>
      <c r="AS59" s="85" t="s">
        <v>245</v>
      </c>
      <c r="AT59" s="67">
        <f>SUM('[1]2020-21 RRI Detail Ages 16-17'!AT59,'[1]2020-21 RRI Detail Ages 6-15'!AT59)</f>
        <v>1</v>
      </c>
      <c r="AU59" s="67">
        <f>SUM('[1]2020-21 RRI Detail Ages 16-17'!AU59,'[1]2020-21 RRI Detail Ages 6-15'!AU59)</f>
        <v>1</v>
      </c>
      <c r="AV59" s="67">
        <f>SUM('[1]2020-21 RRI Detail Ages 16-17'!AV59,'[1]2020-21 RRI Detail Ages 6-15'!AV59)</f>
        <v>0</v>
      </c>
      <c r="AW59" s="67">
        <f>SUM('[1]2020-21 RRI Detail Ages 16-17'!AW59,'[1]2020-21 RRI Detail Ages 6-15'!AW59)</f>
        <v>0</v>
      </c>
      <c r="AX59" s="67">
        <f>SUM('[1]2020-21 RRI Detail Ages 16-17'!AX59,'[1]2020-21 RRI Detail Ages 6-15'!AX59)</f>
        <v>0</v>
      </c>
      <c r="AY59" s="67">
        <f>SUM('[1]2020-21 RRI Detail Ages 16-17'!AY59,'[1]2020-21 RRI Detail Ages 6-15'!AY59)</f>
        <v>0</v>
      </c>
      <c r="AZ59" s="67">
        <f>SUM('[1]2020-21 RRI Detail Ages 16-17'!AZ59,'[1]2020-21 RRI Detail Ages 6-15'!AZ59)</f>
        <v>0</v>
      </c>
      <c r="BA59" s="67">
        <f>SUM('[1]2020-21 RRI Detail Ages 16-17'!BA59,'[1]2020-21 RRI Detail Ages 6-15'!BA59)</f>
        <v>0</v>
      </c>
      <c r="BB59" s="85">
        <f t="shared" si="3"/>
        <v>0</v>
      </c>
      <c r="BC59" s="68">
        <f t="shared" si="15"/>
        <v>0</v>
      </c>
      <c r="BD59" s="68">
        <f t="shared" si="16"/>
        <v>5.8823529411764701</v>
      </c>
      <c r="BE59" s="68">
        <f t="shared" si="17"/>
        <v>0</v>
      </c>
      <c r="BF59" s="86" t="s">
        <v>108</v>
      </c>
      <c r="BG59" s="86" t="s">
        <v>118</v>
      </c>
      <c r="BH59" s="86" t="s">
        <v>245</v>
      </c>
      <c r="BI59" s="69">
        <f t="shared" si="18"/>
        <v>23</v>
      </c>
      <c r="BJ59" s="86">
        <v>17</v>
      </c>
      <c r="BK59" s="86">
        <v>0</v>
      </c>
      <c r="BL59" s="86">
        <v>6</v>
      </c>
      <c r="BM59" s="86">
        <v>0</v>
      </c>
      <c r="BN59" s="86">
        <v>0</v>
      </c>
      <c r="BO59" s="86">
        <v>0</v>
      </c>
      <c r="BP59" s="86">
        <v>0</v>
      </c>
      <c r="BQ59" s="86">
        <f t="shared" si="43"/>
        <v>6</v>
      </c>
      <c r="BR59" s="70">
        <f t="shared" si="19"/>
        <v>85.714285714285708</v>
      </c>
      <c r="BS59" s="70">
        <f t="shared" si="20"/>
        <v>100</v>
      </c>
      <c r="BT59" s="70">
        <f t="shared" si="21"/>
        <v>0.8571428571428571</v>
      </c>
      <c r="BU59" s="71" t="s">
        <v>112</v>
      </c>
      <c r="BV59" s="71">
        <v>24</v>
      </c>
      <c r="BW59" s="71" t="s">
        <v>245</v>
      </c>
      <c r="BX59" s="72">
        <f t="shared" si="22"/>
        <v>8</v>
      </c>
      <c r="BY59" s="72">
        <v>7</v>
      </c>
      <c r="BZ59" s="72">
        <v>0</v>
      </c>
      <c r="CA59" s="72">
        <v>1</v>
      </c>
      <c r="CB59" s="72">
        <v>0</v>
      </c>
      <c r="CC59" s="72">
        <v>0</v>
      </c>
      <c r="CD59" s="72">
        <v>0</v>
      </c>
      <c r="CE59" s="72">
        <v>0</v>
      </c>
      <c r="CF59" s="72">
        <f t="shared" si="44"/>
        <v>1</v>
      </c>
      <c r="CG59" s="73">
        <f t="shared" si="23"/>
        <v>16.666666666666664</v>
      </c>
      <c r="CH59" s="73">
        <f t="shared" si="24"/>
        <v>41.17647058823529</v>
      </c>
      <c r="CI59" s="74">
        <f t="shared" si="25"/>
        <v>0.40476190476190477</v>
      </c>
      <c r="CJ59" s="87" t="s">
        <v>108</v>
      </c>
      <c r="CK59" s="87" t="s">
        <v>118</v>
      </c>
      <c r="CL59" s="87" t="s">
        <v>245</v>
      </c>
      <c r="CM59" s="75">
        <f t="shared" si="26"/>
        <v>8</v>
      </c>
      <c r="CN59" s="87">
        <v>7</v>
      </c>
      <c r="CO59" s="87">
        <v>0</v>
      </c>
      <c r="CP59" s="87">
        <v>1</v>
      </c>
      <c r="CQ59" s="87">
        <v>0</v>
      </c>
      <c r="CR59" s="87">
        <v>0</v>
      </c>
      <c r="CS59" s="87">
        <v>0</v>
      </c>
      <c r="CT59" s="87">
        <v>0</v>
      </c>
      <c r="CU59" s="75">
        <f t="shared" si="27"/>
        <v>1</v>
      </c>
      <c r="CV59" s="76">
        <f t="shared" si="28"/>
        <v>100</v>
      </c>
      <c r="CW59" s="76">
        <f t="shared" si="29"/>
        <v>100</v>
      </c>
      <c r="CX59" s="76">
        <f t="shared" si="30"/>
        <v>1</v>
      </c>
      <c r="CY59" s="88" t="s">
        <v>108</v>
      </c>
      <c r="CZ59" s="88" t="s">
        <v>118</v>
      </c>
      <c r="DA59" s="88" t="s">
        <v>245</v>
      </c>
      <c r="DB59" s="77">
        <f t="shared" si="31"/>
        <v>0</v>
      </c>
      <c r="DC59" s="88">
        <v>0</v>
      </c>
      <c r="DD59" s="88">
        <v>0</v>
      </c>
      <c r="DE59" s="88">
        <v>0</v>
      </c>
      <c r="DF59" s="88">
        <v>0</v>
      </c>
      <c r="DG59" s="88">
        <v>0</v>
      </c>
      <c r="DH59" s="88">
        <v>0</v>
      </c>
      <c r="DI59" s="88">
        <v>0</v>
      </c>
      <c r="DJ59" s="88">
        <f t="shared" si="32"/>
        <v>0</v>
      </c>
      <c r="DK59" s="78">
        <f t="shared" si="33"/>
        <v>0</v>
      </c>
      <c r="DL59" s="78">
        <f t="shared" si="34"/>
        <v>0</v>
      </c>
      <c r="DM59" s="77" t="str">
        <f t="shared" si="35"/>
        <v/>
      </c>
      <c r="DN59" s="89" t="s">
        <v>108</v>
      </c>
      <c r="DO59" s="89" t="s">
        <v>118</v>
      </c>
      <c r="DP59" s="89" t="s">
        <v>245</v>
      </c>
      <c r="DQ59" s="79">
        <f t="shared" si="36"/>
        <v>0</v>
      </c>
      <c r="DR59" s="89">
        <v>0</v>
      </c>
      <c r="DS59" s="89">
        <v>0</v>
      </c>
      <c r="DT59" s="89">
        <v>0</v>
      </c>
      <c r="DU59" s="89">
        <v>0</v>
      </c>
      <c r="DV59" s="89">
        <v>0</v>
      </c>
      <c r="DW59" s="89">
        <v>0</v>
      </c>
      <c r="DX59" s="89">
        <v>0</v>
      </c>
      <c r="DY59" s="89">
        <f t="shared" si="37"/>
        <v>0</v>
      </c>
      <c r="DZ59" s="80">
        <f t="shared" si="38"/>
        <v>0</v>
      </c>
      <c r="EA59" s="80">
        <f t="shared" si="39"/>
        <v>0</v>
      </c>
      <c r="EB59" s="80" t="str">
        <f t="shared" si="40"/>
        <v/>
      </c>
    </row>
    <row r="60" spans="1:132" x14ac:dyDescent="0.3">
      <c r="A60" s="81" t="s">
        <v>108</v>
      </c>
      <c r="B60" s="81" t="s">
        <v>218</v>
      </c>
      <c r="C60" s="81" t="s">
        <v>246</v>
      </c>
      <c r="D60" s="62">
        <f t="shared" si="6"/>
        <v>2606</v>
      </c>
      <c r="E60" s="82">
        <v>2453</v>
      </c>
      <c r="F60" s="82">
        <v>38</v>
      </c>
      <c r="G60" s="82">
        <v>87</v>
      </c>
      <c r="H60" s="82">
        <v>12</v>
      </c>
      <c r="I60" s="62" t="s">
        <v>100</v>
      </c>
      <c r="J60" s="82">
        <v>16</v>
      </c>
      <c r="K60" s="62" t="s">
        <v>100</v>
      </c>
      <c r="L60" s="62">
        <f t="shared" si="41"/>
        <v>153</v>
      </c>
      <c r="M60" s="83" t="s">
        <v>121</v>
      </c>
      <c r="N60" s="83" t="s">
        <v>122</v>
      </c>
      <c r="O60" s="83" t="s">
        <v>247</v>
      </c>
      <c r="P60" s="63">
        <f t="shared" si="7"/>
        <v>60</v>
      </c>
      <c r="Q60" s="83">
        <v>16</v>
      </c>
      <c r="R60" s="83">
        <v>39</v>
      </c>
      <c r="S60" s="83">
        <v>5</v>
      </c>
      <c r="T60" s="83">
        <v>0</v>
      </c>
      <c r="U60" s="83">
        <v>0</v>
      </c>
      <c r="V60" s="83">
        <v>0</v>
      </c>
      <c r="W60" s="83">
        <v>0</v>
      </c>
      <c r="X60" s="83">
        <f t="shared" si="42"/>
        <v>44</v>
      </c>
      <c r="Y60" s="64">
        <f t="shared" si="8"/>
        <v>287.58169934640523</v>
      </c>
      <c r="Z60" s="64">
        <f t="shared" si="9"/>
        <v>6.5226253567060741</v>
      </c>
      <c r="AA60" s="64">
        <f t="shared" si="10"/>
        <v>44.08986928104575</v>
      </c>
      <c r="AB60" s="84" t="s">
        <v>121</v>
      </c>
      <c r="AC60" s="84" t="s">
        <v>122</v>
      </c>
      <c r="AD60" s="84" t="s">
        <v>247</v>
      </c>
      <c r="AE60" s="65">
        <f t="shared" si="11"/>
        <v>33</v>
      </c>
      <c r="AF60" s="84">
        <v>9</v>
      </c>
      <c r="AG60" s="84">
        <v>21</v>
      </c>
      <c r="AH60" s="84">
        <v>3</v>
      </c>
      <c r="AI60" s="84">
        <v>0</v>
      </c>
      <c r="AJ60" s="84">
        <v>0</v>
      </c>
      <c r="AK60" s="84">
        <v>0</v>
      </c>
      <c r="AL60" s="84">
        <v>0</v>
      </c>
      <c r="AM60" s="84">
        <f t="shared" si="2"/>
        <v>24</v>
      </c>
      <c r="AN60" s="66">
        <f t="shared" si="12"/>
        <v>54.54545454545454</v>
      </c>
      <c r="AO60" s="66">
        <f t="shared" si="13"/>
        <v>56.25</v>
      </c>
      <c r="AP60" s="66">
        <f t="shared" si="14"/>
        <v>0.96969696969696961</v>
      </c>
      <c r="AQ60" s="85" t="s">
        <v>121</v>
      </c>
      <c r="AR60" s="85" t="s">
        <v>122</v>
      </c>
      <c r="AS60" s="85" t="s">
        <v>247</v>
      </c>
      <c r="AT60" s="67">
        <f>SUM('[1]2020-21 RRI Detail Ages 16-17'!AT60,'[1]2020-21 RRI Detail Ages 6-15'!AT60)</f>
        <v>6</v>
      </c>
      <c r="AU60" s="67">
        <f>SUM('[1]2020-21 RRI Detail Ages 16-17'!AU60,'[1]2020-21 RRI Detail Ages 6-15'!AU60)</f>
        <v>1</v>
      </c>
      <c r="AV60" s="67">
        <f>SUM('[1]2020-21 RRI Detail Ages 16-17'!AV60,'[1]2020-21 RRI Detail Ages 6-15'!AV60)</f>
        <v>4</v>
      </c>
      <c r="AW60" s="67">
        <f>SUM('[1]2020-21 RRI Detail Ages 16-17'!AW60,'[1]2020-21 RRI Detail Ages 6-15'!AW60)</f>
        <v>1</v>
      </c>
      <c r="AX60" s="67">
        <f>SUM('[1]2020-21 RRI Detail Ages 16-17'!AX60,'[1]2020-21 RRI Detail Ages 6-15'!AX60)</f>
        <v>0</v>
      </c>
      <c r="AY60" s="67">
        <f>SUM('[1]2020-21 RRI Detail Ages 16-17'!AY60,'[1]2020-21 RRI Detail Ages 6-15'!AY60)</f>
        <v>0</v>
      </c>
      <c r="AZ60" s="67">
        <f>SUM('[1]2020-21 RRI Detail Ages 16-17'!AZ60,'[1]2020-21 RRI Detail Ages 6-15'!AZ60)</f>
        <v>0</v>
      </c>
      <c r="BA60" s="67">
        <f>SUM('[1]2020-21 RRI Detail Ages 16-17'!BA60,'[1]2020-21 RRI Detail Ages 6-15'!BA60)</f>
        <v>0</v>
      </c>
      <c r="BB60" s="85">
        <f t="shared" si="3"/>
        <v>5</v>
      </c>
      <c r="BC60" s="68">
        <f t="shared" si="15"/>
        <v>11.363636363636363</v>
      </c>
      <c r="BD60" s="68">
        <f t="shared" si="16"/>
        <v>6.25</v>
      </c>
      <c r="BE60" s="68">
        <f t="shared" si="17"/>
        <v>1.8181818181818181</v>
      </c>
      <c r="BF60" s="86" t="s">
        <v>121</v>
      </c>
      <c r="BG60" s="86" t="s">
        <v>122</v>
      </c>
      <c r="BH60" s="86" t="s">
        <v>247</v>
      </c>
      <c r="BI60" s="69">
        <f t="shared" si="18"/>
        <v>24</v>
      </c>
      <c r="BJ60" s="86">
        <v>5</v>
      </c>
      <c r="BK60" s="86">
        <v>17</v>
      </c>
      <c r="BL60" s="86">
        <v>2</v>
      </c>
      <c r="BM60" s="86">
        <v>0</v>
      </c>
      <c r="BN60" s="86">
        <v>0</v>
      </c>
      <c r="BO60" s="86">
        <v>0</v>
      </c>
      <c r="BP60" s="86">
        <v>0</v>
      </c>
      <c r="BQ60" s="86">
        <f t="shared" si="43"/>
        <v>19</v>
      </c>
      <c r="BR60" s="70">
        <f t="shared" si="19"/>
        <v>43.18181818181818</v>
      </c>
      <c r="BS60" s="70">
        <f t="shared" si="20"/>
        <v>31.25</v>
      </c>
      <c r="BT60" s="70">
        <f t="shared" si="21"/>
        <v>1.3818181818181818</v>
      </c>
      <c r="BU60" s="71" t="s">
        <v>125</v>
      </c>
      <c r="BV60" s="71">
        <v>2</v>
      </c>
      <c r="BW60" s="71" t="s">
        <v>247</v>
      </c>
      <c r="BX60" s="72">
        <f t="shared" si="22"/>
        <v>23</v>
      </c>
      <c r="BY60" s="72">
        <v>3</v>
      </c>
      <c r="BZ60" s="72">
        <v>19</v>
      </c>
      <c r="CA60" s="72">
        <v>1</v>
      </c>
      <c r="CB60" s="72">
        <v>0</v>
      </c>
      <c r="CC60" s="72">
        <v>0</v>
      </c>
      <c r="CD60" s="72">
        <v>0</v>
      </c>
      <c r="CE60" s="72">
        <v>0</v>
      </c>
      <c r="CF60" s="72">
        <f t="shared" si="44"/>
        <v>20</v>
      </c>
      <c r="CG60" s="73">
        <f t="shared" si="23"/>
        <v>105.26315789473684</v>
      </c>
      <c r="CH60" s="73">
        <f t="shared" si="24"/>
        <v>60</v>
      </c>
      <c r="CI60" s="74">
        <f t="shared" si="25"/>
        <v>1.7543859649122806</v>
      </c>
      <c r="CJ60" s="87" t="s">
        <v>121</v>
      </c>
      <c r="CK60" s="87" t="s">
        <v>122</v>
      </c>
      <c r="CL60" s="87" t="s">
        <v>247</v>
      </c>
      <c r="CM60" s="75">
        <f t="shared" si="26"/>
        <v>22</v>
      </c>
      <c r="CN60" s="87">
        <v>2</v>
      </c>
      <c r="CO60" s="87">
        <v>19</v>
      </c>
      <c r="CP60" s="87">
        <v>1</v>
      </c>
      <c r="CQ60" s="87">
        <v>0</v>
      </c>
      <c r="CR60" s="87">
        <v>0</v>
      </c>
      <c r="CS60" s="87">
        <v>0</v>
      </c>
      <c r="CT60" s="87">
        <v>0</v>
      </c>
      <c r="CU60" s="75">
        <f t="shared" si="27"/>
        <v>20</v>
      </c>
      <c r="CV60" s="76">
        <f t="shared" si="28"/>
        <v>100</v>
      </c>
      <c r="CW60" s="76">
        <f t="shared" si="29"/>
        <v>66.666666666666657</v>
      </c>
      <c r="CX60" s="76">
        <f t="shared" si="30"/>
        <v>1.5000000000000002</v>
      </c>
      <c r="CY60" s="88" t="s">
        <v>121</v>
      </c>
      <c r="CZ60" s="88" t="s">
        <v>122</v>
      </c>
      <c r="DA60" s="88" t="s">
        <v>247</v>
      </c>
      <c r="DB60" s="77">
        <f t="shared" si="31"/>
        <v>0</v>
      </c>
      <c r="DC60" s="88">
        <v>0</v>
      </c>
      <c r="DD60" s="88">
        <v>0</v>
      </c>
      <c r="DE60" s="88">
        <v>0</v>
      </c>
      <c r="DF60" s="88">
        <v>0</v>
      </c>
      <c r="DG60" s="88">
        <v>0</v>
      </c>
      <c r="DH60" s="88">
        <v>0</v>
      </c>
      <c r="DI60" s="88">
        <v>0</v>
      </c>
      <c r="DJ60" s="88">
        <f t="shared" si="32"/>
        <v>0</v>
      </c>
      <c r="DK60" s="78">
        <f t="shared" si="33"/>
        <v>0</v>
      </c>
      <c r="DL60" s="78">
        <f t="shared" si="34"/>
        <v>0</v>
      </c>
      <c r="DM60" s="77" t="str">
        <f t="shared" si="35"/>
        <v/>
      </c>
      <c r="DN60" s="89" t="s">
        <v>121</v>
      </c>
      <c r="DO60" s="89" t="s">
        <v>122</v>
      </c>
      <c r="DP60" s="89" t="s">
        <v>247</v>
      </c>
      <c r="DQ60" s="79">
        <f t="shared" si="36"/>
        <v>1</v>
      </c>
      <c r="DR60" s="89">
        <v>0</v>
      </c>
      <c r="DS60" s="89">
        <v>1</v>
      </c>
      <c r="DT60" s="89">
        <v>0</v>
      </c>
      <c r="DU60" s="89">
        <v>0</v>
      </c>
      <c r="DV60" s="89">
        <v>0</v>
      </c>
      <c r="DW60" s="89">
        <v>0</v>
      </c>
      <c r="DX60" s="89">
        <v>0</v>
      </c>
      <c r="DY60" s="89">
        <f t="shared" si="37"/>
        <v>1</v>
      </c>
      <c r="DZ60" s="80">
        <f t="shared" si="38"/>
        <v>5.2631578947368416</v>
      </c>
      <c r="EA60" s="80">
        <f t="shared" si="39"/>
        <v>0</v>
      </c>
      <c r="EB60" s="80" t="str">
        <f t="shared" si="40"/>
        <v/>
      </c>
    </row>
    <row r="61" spans="1:132" x14ac:dyDescent="0.3">
      <c r="A61" s="81" t="s">
        <v>108</v>
      </c>
      <c r="B61" s="81" t="s">
        <v>158</v>
      </c>
      <c r="C61" s="81" t="s">
        <v>248</v>
      </c>
      <c r="D61" s="62">
        <f t="shared" si="6"/>
        <v>3041</v>
      </c>
      <c r="E61" s="82">
        <v>1382</v>
      </c>
      <c r="F61" s="82">
        <v>1368</v>
      </c>
      <c r="G61" s="82">
        <v>262</v>
      </c>
      <c r="H61" s="82">
        <v>20</v>
      </c>
      <c r="I61" s="62" t="s">
        <v>100</v>
      </c>
      <c r="J61" s="82">
        <v>9</v>
      </c>
      <c r="K61" s="62" t="s">
        <v>100</v>
      </c>
      <c r="L61" s="62">
        <f t="shared" si="41"/>
        <v>1659</v>
      </c>
      <c r="M61" s="83" t="s">
        <v>108</v>
      </c>
      <c r="N61" s="83" t="s">
        <v>218</v>
      </c>
      <c r="O61" s="87" t="s">
        <v>249</v>
      </c>
      <c r="P61" s="63">
        <f t="shared" si="7"/>
        <v>143</v>
      </c>
      <c r="Q61" s="87">
        <v>129</v>
      </c>
      <c r="R61" s="87">
        <v>8</v>
      </c>
      <c r="S61" s="87">
        <v>4</v>
      </c>
      <c r="T61" s="87">
        <v>0</v>
      </c>
      <c r="U61" s="87">
        <v>0</v>
      </c>
      <c r="V61" s="87">
        <v>0</v>
      </c>
      <c r="W61" s="87">
        <v>2</v>
      </c>
      <c r="X61" s="87">
        <f t="shared" si="42"/>
        <v>14</v>
      </c>
      <c r="Y61" s="64">
        <f t="shared" si="8"/>
        <v>8.4388185654008439</v>
      </c>
      <c r="Z61" s="64">
        <f t="shared" si="9"/>
        <v>93.342981186685961</v>
      </c>
      <c r="AA61" s="64">
        <f t="shared" si="10"/>
        <v>9.0406567886697417E-2</v>
      </c>
      <c r="AB61" s="84" t="s">
        <v>108</v>
      </c>
      <c r="AC61" s="84" t="s">
        <v>218</v>
      </c>
      <c r="AD61" s="84" t="s">
        <v>249</v>
      </c>
      <c r="AE61" s="65">
        <f t="shared" si="11"/>
        <v>45</v>
      </c>
      <c r="AF61" s="84">
        <v>40</v>
      </c>
      <c r="AG61" s="84">
        <v>3</v>
      </c>
      <c r="AH61" s="84">
        <v>1</v>
      </c>
      <c r="AI61" s="84">
        <v>0</v>
      </c>
      <c r="AJ61" s="84">
        <v>0</v>
      </c>
      <c r="AK61" s="84">
        <v>0</v>
      </c>
      <c r="AL61" s="84">
        <v>1</v>
      </c>
      <c r="AM61" s="84">
        <f t="shared" si="2"/>
        <v>5</v>
      </c>
      <c r="AN61" s="66">
        <f t="shared" si="12"/>
        <v>35.714285714285715</v>
      </c>
      <c r="AO61" s="66">
        <f t="shared" si="13"/>
        <v>31.007751937984494</v>
      </c>
      <c r="AP61" s="66">
        <f t="shared" si="14"/>
        <v>1.1517857142857144</v>
      </c>
      <c r="AQ61" s="85" t="s">
        <v>108</v>
      </c>
      <c r="AR61" s="85" t="s">
        <v>218</v>
      </c>
      <c r="AS61" s="85" t="s">
        <v>249</v>
      </c>
      <c r="AT61" s="67">
        <f>SUM('[1]2020-21 RRI Detail Ages 16-17'!AT61,'[1]2020-21 RRI Detail Ages 6-15'!AT61)</f>
        <v>4</v>
      </c>
      <c r="AU61" s="67">
        <f>SUM('[1]2020-21 RRI Detail Ages 16-17'!AU61,'[1]2020-21 RRI Detail Ages 6-15'!AU61)</f>
        <v>4</v>
      </c>
      <c r="AV61" s="67">
        <f>SUM('[1]2020-21 RRI Detail Ages 16-17'!AV61,'[1]2020-21 RRI Detail Ages 6-15'!AV61)</f>
        <v>0</v>
      </c>
      <c r="AW61" s="67">
        <f>SUM('[1]2020-21 RRI Detail Ages 16-17'!AW61,'[1]2020-21 RRI Detail Ages 6-15'!AW61)</f>
        <v>0</v>
      </c>
      <c r="AX61" s="67">
        <f>SUM('[1]2020-21 RRI Detail Ages 16-17'!AX61,'[1]2020-21 RRI Detail Ages 6-15'!AX61)</f>
        <v>0</v>
      </c>
      <c r="AY61" s="67">
        <f>SUM('[1]2020-21 RRI Detail Ages 16-17'!AY61,'[1]2020-21 RRI Detail Ages 6-15'!AY61)</f>
        <v>0</v>
      </c>
      <c r="AZ61" s="67">
        <f>SUM('[1]2020-21 RRI Detail Ages 16-17'!AZ61,'[1]2020-21 RRI Detail Ages 6-15'!AZ61)</f>
        <v>0</v>
      </c>
      <c r="BA61" s="67">
        <f>SUM('[1]2020-21 RRI Detail Ages 16-17'!BA61,'[1]2020-21 RRI Detail Ages 6-15'!BA61)</f>
        <v>0</v>
      </c>
      <c r="BB61" s="85">
        <f t="shared" si="3"/>
        <v>0</v>
      </c>
      <c r="BC61" s="68">
        <f t="shared" si="15"/>
        <v>0</v>
      </c>
      <c r="BD61" s="68">
        <f t="shared" si="16"/>
        <v>3.1007751937984498</v>
      </c>
      <c r="BE61" s="68">
        <f t="shared" si="17"/>
        <v>0</v>
      </c>
      <c r="BF61" s="86" t="s">
        <v>108</v>
      </c>
      <c r="BG61" s="86" t="s">
        <v>218</v>
      </c>
      <c r="BH61" s="86" t="s">
        <v>249</v>
      </c>
      <c r="BI61" s="69">
        <f t="shared" si="18"/>
        <v>86</v>
      </c>
      <c r="BJ61" s="86">
        <v>77</v>
      </c>
      <c r="BK61" s="86">
        <v>5</v>
      </c>
      <c r="BL61" s="86">
        <v>3</v>
      </c>
      <c r="BM61" s="86">
        <v>0</v>
      </c>
      <c r="BN61" s="86">
        <v>0</v>
      </c>
      <c r="BO61" s="86">
        <v>0</v>
      </c>
      <c r="BP61" s="86">
        <v>1</v>
      </c>
      <c r="BQ61" s="86">
        <f t="shared" si="43"/>
        <v>9</v>
      </c>
      <c r="BR61" s="70">
        <f t="shared" si="19"/>
        <v>64.285714285714292</v>
      </c>
      <c r="BS61" s="70">
        <f t="shared" si="20"/>
        <v>59.689922480620147</v>
      </c>
      <c r="BT61" s="70">
        <f t="shared" si="21"/>
        <v>1.0769944341372915</v>
      </c>
      <c r="BU61" s="71" t="s">
        <v>112</v>
      </c>
      <c r="BV61" s="71">
        <v>29</v>
      </c>
      <c r="BW61" s="71" t="s">
        <v>249</v>
      </c>
      <c r="BX61" s="72">
        <f t="shared" si="22"/>
        <v>56</v>
      </c>
      <c r="BY61" s="72">
        <v>51</v>
      </c>
      <c r="BZ61" s="72">
        <v>2</v>
      </c>
      <c r="CA61" s="72">
        <v>2</v>
      </c>
      <c r="CB61" s="72">
        <v>0</v>
      </c>
      <c r="CC61" s="72">
        <v>0</v>
      </c>
      <c r="CD61" s="72">
        <v>0</v>
      </c>
      <c r="CE61" s="72">
        <v>1</v>
      </c>
      <c r="CF61" s="72">
        <f t="shared" si="44"/>
        <v>5</v>
      </c>
      <c r="CG61" s="73">
        <f t="shared" si="23"/>
        <v>55.555555555555557</v>
      </c>
      <c r="CH61" s="73">
        <f t="shared" si="24"/>
        <v>66.233766233766232</v>
      </c>
      <c r="CI61" s="74">
        <f t="shared" si="25"/>
        <v>0.83877995642701531</v>
      </c>
      <c r="CJ61" s="87" t="s">
        <v>108</v>
      </c>
      <c r="CK61" s="87" t="s">
        <v>218</v>
      </c>
      <c r="CL61" s="87" t="s">
        <v>249</v>
      </c>
      <c r="CM61" s="75">
        <f t="shared" si="26"/>
        <v>58</v>
      </c>
      <c r="CN61" s="87">
        <v>53</v>
      </c>
      <c r="CO61" s="87">
        <v>2</v>
      </c>
      <c r="CP61" s="87">
        <v>2</v>
      </c>
      <c r="CQ61" s="87">
        <v>0</v>
      </c>
      <c r="CR61" s="87">
        <v>0</v>
      </c>
      <c r="CS61" s="87">
        <v>0</v>
      </c>
      <c r="CT61" s="87">
        <v>1</v>
      </c>
      <c r="CU61" s="75">
        <f t="shared" si="27"/>
        <v>5</v>
      </c>
      <c r="CV61" s="76">
        <f t="shared" si="28"/>
        <v>100</v>
      </c>
      <c r="CW61" s="76">
        <f t="shared" si="29"/>
        <v>103.92156862745099</v>
      </c>
      <c r="CX61" s="76">
        <f t="shared" si="30"/>
        <v>0.96226415094339612</v>
      </c>
      <c r="CY61" s="88" t="s">
        <v>108</v>
      </c>
      <c r="CZ61" s="88" t="s">
        <v>218</v>
      </c>
      <c r="DA61" s="88" t="s">
        <v>249</v>
      </c>
      <c r="DB61" s="77">
        <f t="shared" si="31"/>
        <v>2</v>
      </c>
      <c r="DC61" s="88">
        <v>2</v>
      </c>
      <c r="DD61" s="88">
        <v>0</v>
      </c>
      <c r="DE61" s="88">
        <v>0</v>
      </c>
      <c r="DF61" s="88">
        <v>0</v>
      </c>
      <c r="DG61" s="88">
        <v>0</v>
      </c>
      <c r="DH61" s="88">
        <v>0</v>
      </c>
      <c r="DI61" s="88">
        <v>0</v>
      </c>
      <c r="DJ61" s="88">
        <f t="shared" si="32"/>
        <v>0</v>
      </c>
      <c r="DK61" s="78">
        <f t="shared" si="33"/>
        <v>0</v>
      </c>
      <c r="DL61" s="78">
        <f t="shared" si="34"/>
        <v>3.9215686274509802</v>
      </c>
      <c r="DM61" s="77">
        <f t="shared" si="35"/>
        <v>0</v>
      </c>
      <c r="DN61" s="89" t="s">
        <v>108</v>
      </c>
      <c r="DO61" s="89" t="s">
        <v>218</v>
      </c>
      <c r="DP61" s="89" t="s">
        <v>249</v>
      </c>
      <c r="DQ61" s="79">
        <f t="shared" si="36"/>
        <v>2</v>
      </c>
      <c r="DR61" s="89">
        <v>2</v>
      </c>
      <c r="DS61" s="89">
        <v>0</v>
      </c>
      <c r="DT61" s="89">
        <v>0</v>
      </c>
      <c r="DU61" s="89">
        <v>0</v>
      </c>
      <c r="DV61" s="89">
        <v>0</v>
      </c>
      <c r="DW61" s="89">
        <v>0</v>
      </c>
      <c r="DX61" s="89">
        <v>0</v>
      </c>
      <c r="DY61" s="89">
        <f t="shared" si="37"/>
        <v>0</v>
      </c>
      <c r="DZ61" s="80">
        <f t="shared" si="38"/>
        <v>0</v>
      </c>
      <c r="EA61" s="80">
        <f t="shared" si="39"/>
        <v>25.974025974025977</v>
      </c>
      <c r="EB61" s="80">
        <f t="shared" si="40"/>
        <v>0</v>
      </c>
    </row>
    <row r="62" spans="1:132" x14ac:dyDescent="0.3">
      <c r="A62" s="81" t="s">
        <v>103</v>
      </c>
      <c r="B62" s="81" t="s">
        <v>250</v>
      </c>
      <c r="C62" s="81" t="s">
        <v>251</v>
      </c>
      <c r="D62" s="62">
        <f t="shared" si="6"/>
        <v>171013</v>
      </c>
      <c r="E62" s="82">
        <v>63822</v>
      </c>
      <c r="F62" s="82">
        <v>60359</v>
      </c>
      <c r="G62" s="82">
        <v>35064</v>
      </c>
      <c r="H62" s="82">
        <v>11160</v>
      </c>
      <c r="I62" s="62" t="s">
        <v>100</v>
      </c>
      <c r="J62" s="82">
        <v>608</v>
      </c>
      <c r="K62" s="62" t="s">
        <v>100</v>
      </c>
      <c r="L62" s="62">
        <f t="shared" si="41"/>
        <v>107191</v>
      </c>
      <c r="M62" s="83" t="s">
        <v>103</v>
      </c>
      <c r="N62" s="83" t="s">
        <v>250</v>
      </c>
      <c r="O62" s="83" t="s">
        <v>252</v>
      </c>
      <c r="P62" s="63">
        <f t="shared" si="7"/>
        <v>2305</v>
      </c>
      <c r="Q62" s="83">
        <v>203</v>
      </c>
      <c r="R62" s="83">
        <v>1709</v>
      </c>
      <c r="S62" s="83">
        <v>363</v>
      </c>
      <c r="T62" s="83">
        <v>10</v>
      </c>
      <c r="U62" s="83">
        <v>0</v>
      </c>
      <c r="V62" s="83">
        <v>0</v>
      </c>
      <c r="W62" s="83">
        <v>20</v>
      </c>
      <c r="X62" s="83">
        <f t="shared" si="42"/>
        <v>2102</v>
      </c>
      <c r="Y62" s="64">
        <f t="shared" si="8"/>
        <v>19.609855305016278</v>
      </c>
      <c r="Z62" s="64">
        <f t="shared" si="9"/>
        <v>3.1807213813418569</v>
      </c>
      <c r="AA62" s="64">
        <f t="shared" si="10"/>
        <v>6.1652225875701925</v>
      </c>
      <c r="AB62" s="84" t="s">
        <v>103</v>
      </c>
      <c r="AC62" s="84" t="s">
        <v>250</v>
      </c>
      <c r="AD62" s="84" t="s">
        <v>252</v>
      </c>
      <c r="AE62" s="65">
        <f t="shared" si="11"/>
        <v>855</v>
      </c>
      <c r="AF62" s="84">
        <v>130</v>
      </c>
      <c r="AG62" s="84">
        <v>624</v>
      </c>
      <c r="AH62" s="84">
        <v>92</v>
      </c>
      <c r="AI62" s="84">
        <v>5</v>
      </c>
      <c r="AJ62" s="84">
        <v>0</v>
      </c>
      <c r="AK62" s="84">
        <v>0</v>
      </c>
      <c r="AL62" s="84">
        <v>4</v>
      </c>
      <c r="AM62" s="84">
        <f t="shared" si="2"/>
        <v>725</v>
      </c>
      <c r="AN62" s="66">
        <f t="shared" si="12"/>
        <v>34.490960989533775</v>
      </c>
      <c r="AO62" s="66">
        <f t="shared" si="13"/>
        <v>64.039408866995075</v>
      </c>
      <c r="AP62" s="66">
        <f t="shared" si="14"/>
        <v>0.5385896216057966</v>
      </c>
      <c r="AQ62" s="85" t="s">
        <v>103</v>
      </c>
      <c r="AR62" s="85" t="s">
        <v>250</v>
      </c>
      <c r="AS62" s="85" t="s">
        <v>252</v>
      </c>
      <c r="AT62" s="67">
        <f>SUM('[1]2020-21 RRI Detail Ages 16-17'!AT62,'[1]2020-21 RRI Detail Ages 6-15'!AT62)</f>
        <v>366</v>
      </c>
      <c r="AU62" s="67">
        <f>SUM('[1]2020-21 RRI Detail Ages 16-17'!AU62,'[1]2020-21 RRI Detail Ages 6-15'!AU62)</f>
        <v>14</v>
      </c>
      <c r="AV62" s="67">
        <f>SUM('[1]2020-21 RRI Detail Ages 16-17'!AV62,'[1]2020-21 RRI Detail Ages 6-15'!AV62)</f>
        <v>281</v>
      </c>
      <c r="AW62" s="67">
        <f>SUM('[1]2020-21 RRI Detail Ages 16-17'!AW62,'[1]2020-21 RRI Detail Ages 6-15'!AW62)</f>
        <v>68</v>
      </c>
      <c r="AX62" s="67">
        <f>SUM('[1]2020-21 RRI Detail Ages 16-17'!AX62,'[1]2020-21 RRI Detail Ages 6-15'!AX62)</f>
        <v>0</v>
      </c>
      <c r="AY62" s="67">
        <f>SUM('[1]2020-21 RRI Detail Ages 16-17'!AY62,'[1]2020-21 RRI Detail Ages 6-15'!AY62)</f>
        <v>0</v>
      </c>
      <c r="AZ62" s="67">
        <f>SUM('[1]2020-21 RRI Detail Ages 16-17'!AZ62,'[1]2020-21 RRI Detail Ages 6-15'!AZ62)</f>
        <v>0</v>
      </c>
      <c r="BA62" s="67">
        <f>SUM('[1]2020-21 RRI Detail Ages 16-17'!BA62,'[1]2020-21 RRI Detail Ages 6-15'!BA62)</f>
        <v>3</v>
      </c>
      <c r="BB62" s="85">
        <f t="shared" si="3"/>
        <v>352</v>
      </c>
      <c r="BC62" s="68">
        <f t="shared" si="15"/>
        <v>16.745956232159848</v>
      </c>
      <c r="BD62" s="68">
        <f t="shared" si="16"/>
        <v>6.8965517241379306</v>
      </c>
      <c r="BE62" s="68">
        <f t="shared" si="17"/>
        <v>2.4281636536631783</v>
      </c>
      <c r="BF62" s="86" t="s">
        <v>103</v>
      </c>
      <c r="BG62" s="86" t="s">
        <v>250</v>
      </c>
      <c r="BH62" s="86" t="s">
        <v>252</v>
      </c>
      <c r="BI62" s="69">
        <f t="shared" si="18"/>
        <v>1375</v>
      </c>
      <c r="BJ62" s="86">
        <v>61</v>
      </c>
      <c r="BK62" s="86">
        <v>1031</v>
      </c>
      <c r="BL62" s="86">
        <v>264</v>
      </c>
      <c r="BM62" s="86">
        <v>3</v>
      </c>
      <c r="BN62" s="86">
        <v>0</v>
      </c>
      <c r="BO62" s="86">
        <v>0</v>
      </c>
      <c r="BP62" s="86">
        <v>16</v>
      </c>
      <c r="BQ62" s="86">
        <f t="shared" si="43"/>
        <v>1314</v>
      </c>
      <c r="BR62" s="70">
        <f t="shared" si="19"/>
        <v>62.511893434823975</v>
      </c>
      <c r="BS62" s="70">
        <f t="shared" si="20"/>
        <v>30.049261083743843</v>
      </c>
      <c r="BT62" s="70">
        <f t="shared" si="21"/>
        <v>2.0803138306998799</v>
      </c>
      <c r="BU62" s="71" t="s">
        <v>107</v>
      </c>
      <c r="BV62" s="71">
        <v>26</v>
      </c>
      <c r="BW62" s="71" t="s">
        <v>252</v>
      </c>
      <c r="BX62" s="72">
        <f t="shared" si="22"/>
        <v>136</v>
      </c>
      <c r="BY62" s="72">
        <v>5</v>
      </c>
      <c r="BZ62" s="72">
        <v>98</v>
      </c>
      <c r="CA62" s="72">
        <v>31</v>
      </c>
      <c r="CB62" s="72">
        <v>0</v>
      </c>
      <c r="CC62" s="72">
        <v>0</v>
      </c>
      <c r="CD62" s="72">
        <v>0</v>
      </c>
      <c r="CE62" s="72">
        <v>2</v>
      </c>
      <c r="CF62" s="72">
        <f t="shared" si="44"/>
        <v>131</v>
      </c>
      <c r="CG62" s="73">
        <f t="shared" si="23"/>
        <v>9.9695585996955849</v>
      </c>
      <c r="CH62" s="73">
        <f t="shared" si="24"/>
        <v>8.1967213114754092</v>
      </c>
      <c r="CI62" s="74">
        <f t="shared" si="25"/>
        <v>1.2162861491628614</v>
      </c>
      <c r="CJ62" s="87" t="s">
        <v>103</v>
      </c>
      <c r="CK62" s="87" t="s">
        <v>250</v>
      </c>
      <c r="CL62" s="87" t="s">
        <v>252</v>
      </c>
      <c r="CM62" s="75">
        <f t="shared" si="26"/>
        <v>89</v>
      </c>
      <c r="CN62" s="87">
        <v>2</v>
      </c>
      <c r="CO62" s="87">
        <v>64</v>
      </c>
      <c r="CP62" s="87">
        <v>21</v>
      </c>
      <c r="CQ62" s="87">
        <v>0</v>
      </c>
      <c r="CR62" s="87">
        <v>0</v>
      </c>
      <c r="CS62" s="87">
        <v>0</v>
      </c>
      <c r="CT62" s="87">
        <v>2</v>
      </c>
      <c r="CU62" s="75">
        <f t="shared" si="27"/>
        <v>87</v>
      </c>
      <c r="CV62" s="76">
        <f t="shared" si="28"/>
        <v>66.412213740458014</v>
      </c>
      <c r="CW62" s="76">
        <f t="shared" si="29"/>
        <v>40</v>
      </c>
      <c r="CX62" s="76">
        <f t="shared" si="30"/>
        <v>1.6603053435114503</v>
      </c>
      <c r="CY62" s="88" t="s">
        <v>103</v>
      </c>
      <c r="CZ62" s="88" t="s">
        <v>250</v>
      </c>
      <c r="DA62" s="88" t="s">
        <v>252</v>
      </c>
      <c r="DB62" s="77">
        <f t="shared" si="31"/>
        <v>3</v>
      </c>
      <c r="DC62" s="88">
        <v>0</v>
      </c>
      <c r="DD62" s="88">
        <v>3</v>
      </c>
      <c r="DE62" s="88">
        <v>0</v>
      </c>
      <c r="DF62" s="88">
        <v>0</v>
      </c>
      <c r="DG62" s="88">
        <v>0</v>
      </c>
      <c r="DH62" s="88">
        <v>0</v>
      </c>
      <c r="DI62" s="88">
        <v>0</v>
      </c>
      <c r="DJ62" s="88">
        <f t="shared" si="32"/>
        <v>3</v>
      </c>
      <c r="DK62" s="78">
        <f t="shared" si="33"/>
        <v>2.2900763358778624</v>
      </c>
      <c r="DL62" s="78">
        <f t="shared" si="34"/>
        <v>0</v>
      </c>
      <c r="DM62" s="77" t="str">
        <f t="shared" si="35"/>
        <v/>
      </c>
      <c r="DN62" s="89" t="s">
        <v>103</v>
      </c>
      <c r="DO62" s="89" t="s">
        <v>250</v>
      </c>
      <c r="DP62" s="89" t="s">
        <v>252</v>
      </c>
      <c r="DQ62" s="79">
        <f t="shared" si="36"/>
        <v>51</v>
      </c>
      <c r="DR62" s="89">
        <v>0</v>
      </c>
      <c r="DS62" s="89">
        <v>42</v>
      </c>
      <c r="DT62" s="89">
        <v>9</v>
      </c>
      <c r="DU62" s="89">
        <v>0</v>
      </c>
      <c r="DV62" s="89">
        <v>0</v>
      </c>
      <c r="DW62" s="89">
        <v>0</v>
      </c>
      <c r="DX62" s="89">
        <v>0</v>
      </c>
      <c r="DY62" s="89">
        <f t="shared" si="37"/>
        <v>51</v>
      </c>
      <c r="DZ62" s="80">
        <f t="shared" si="38"/>
        <v>3.8812785388127851</v>
      </c>
      <c r="EA62" s="80">
        <f t="shared" si="39"/>
        <v>0</v>
      </c>
      <c r="EB62" s="80" t="str">
        <f t="shared" si="40"/>
        <v/>
      </c>
    </row>
    <row r="63" spans="1:132" x14ac:dyDescent="0.3">
      <c r="A63" s="81" t="s">
        <v>108</v>
      </c>
      <c r="B63" s="81" t="s">
        <v>118</v>
      </c>
      <c r="C63" s="81" t="s">
        <v>253</v>
      </c>
      <c r="D63" s="62">
        <f t="shared" si="6"/>
        <v>1867</v>
      </c>
      <c r="E63" s="82">
        <v>1614</v>
      </c>
      <c r="F63" s="82">
        <v>24</v>
      </c>
      <c r="G63" s="82">
        <v>203</v>
      </c>
      <c r="H63" s="82">
        <v>17</v>
      </c>
      <c r="I63" s="62" t="s">
        <v>100</v>
      </c>
      <c r="J63" s="82">
        <v>9</v>
      </c>
      <c r="K63" s="62" t="s">
        <v>100</v>
      </c>
      <c r="L63" s="62">
        <f t="shared" si="41"/>
        <v>253</v>
      </c>
      <c r="M63" s="83" t="s">
        <v>108</v>
      </c>
      <c r="N63" s="83" t="s">
        <v>118</v>
      </c>
      <c r="O63" s="83" t="s">
        <v>254</v>
      </c>
      <c r="P63" s="63">
        <f t="shared" si="7"/>
        <v>22</v>
      </c>
      <c r="Q63" s="83">
        <v>9</v>
      </c>
      <c r="R63" s="83">
        <v>0</v>
      </c>
      <c r="S63" s="83">
        <v>13</v>
      </c>
      <c r="T63" s="83">
        <v>0</v>
      </c>
      <c r="U63" s="83">
        <v>0</v>
      </c>
      <c r="V63" s="83">
        <v>0</v>
      </c>
      <c r="W63" s="83">
        <v>0</v>
      </c>
      <c r="X63" s="83">
        <f t="shared" si="42"/>
        <v>13</v>
      </c>
      <c r="Y63" s="64">
        <f t="shared" si="8"/>
        <v>51.383399209486164</v>
      </c>
      <c r="Z63" s="64">
        <f t="shared" si="9"/>
        <v>5.5762081784386615</v>
      </c>
      <c r="AA63" s="64">
        <f t="shared" si="10"/>
        <v>9.2147562582345195</v>
      </c>
      <c r="AB63" s="84" t="s">
        <v>108</v>
      </c>
      <c r="AC63" s="84" t="s">
        <v>118</v>
      </c>
      <c r="AD63" s="84" t="s">
        <v>254</v>
      </c>
      <c r="AE63" s="65">
        <f t="shared" si="11"/>
        <v>11</v>
      </c>
      <c r="AF63" s="84">
        <v>11</v>
      </c>
      <c r="AG63" s="84">
        <v>0</v>
      </c>
      <c r="AH63" s="84">
        <v>0</v>
      </c>
      <c r="AI63" s="84">
        <v>0</v>
      </c>
      <c r="AJ63" s="84">
        <v>0</v>
      </c>
      <c r="AK63" s="84">
        <v>0</v>
      </c>
      <c r="AL63" s="84">
        <v>0</v>
      </c>
      <c r="AM63" s="84">
        <f t="shared" si="2"/>
        <v>0</v>
      </c>
      <c r="AN63" s="66">
        <f t="shared" si="12"/>
        <v>0</v>
      </c>
      <c r="AO63" s="66">
        <f t="shared" si="13"/>
        <v>122.22222222222223</v>
      </c>
      <c r="AP63" s="66">
        <f t="shared" si="14"/>
        <v>0</v>
      </c>
      <c r="AQ63" s="85" t="s">
        <v>108</v>
      </c>
      <c r="AR63" s="85" t="s">
        <v>118</v>
      </c>
      <c r="AS63" s="85" t="s">
        <v>254</v>
      </c>
      <c r="AT63" s="67">
        <f>SUM('[1]2020-21 RRI Detail Ages 16-17'!AT63,'[1]2020-21 RRI Detail Ages 6-15'!AT63)</f>
        <v>1</v>
      </c>
      <c r="AU63" s="67">
        <f>SUM('[1]2020-21 RRI Detail Ages 16-17'!AU63,'[1]2020-21 RRI Detail Ages 6-15'!AU63)</f>
        <v>0</v>
      </c>
      <c r="AV63" s="67">
        <f>SUM('[1]2020-21 RRI Detail Ages 16-17'!AV63,'[1]2020-21 RRI Detail Ages 6-15'!AV63)</f>
        <v>0</v>
      </c>
      <c r="AW63" s="67">
        <f>SUM('[1]2020-21 RRI Detail Ages 16-17'!AW63,'[1]2020-21 RRI Detail Ages 6-15'!AW63)</f>
        <v>1</v>
      </c>
      <c r="AX63" s="67">
        <f>SUM('[1]2020-21 RRI Detail Ages 16-17'!AX63,'[1]2020-21 RRI Detail Ages 6-15'!AX63)</f>
        <v>0</v>
      </c>
      <c r="AY63" s="67">
        <f>SUM('[1]2020-21 RRI Detail Ages 16-17'!AY63,'[1]2020-21 RRI Detail Ages 6-15'!AY63)</f>
        <v>0</v>
      </c>
      <c r="AZ63" s="67">
        <f>SUM('[1]2020-21 RRI Detail Ages 16-17'!AZ63,'[1]2020-21 RRI Detail Ages 6-15'!AZ63)</f>
        <v>0</v>
      </c>
      <c r="BA63" s="67">
        <f>SUM('[1]2020-21 RRI Detail Ages 16-17'!BA63,'[1]2020-21 RRI Detail Ages 6-15'!BA63)</f>
        <v>0</v>
      </c>
      <c r="BB63" s="85">
        <f t="shared" si="3"/>
        <v>1</v>
      </c>
      <c r="BC63" s="68">
        <f t="shared" si="15"/>
        <v>7.6923076923076925</v>
      </c>
      <c r="BD63" s="68">
        <f t="shared" si="16"/>
        <v>0</v>
      </c>
      <c r="BE63" s="68" t="str">
        <f t="shared" si="17"/>
        <v/>
      </c>
      <c r="BF63" s="86" t="s">
        <v>108</v>
      </c>
      <c r="BG63" s="86" t="s">
        <v>118</v>
      </c>
      <c r="BH63" s="86" t="s">
        <v>254</v>
      </c>
      <c r="BI63" s="69">
        <f t="shared" si="18"/>
        <v>19</v>
      </c>
      <c r="BJ63" s="86">
        <v>6</v>
      </c>
      <c r="BK63" s="86">
        <v>0</v>
      </c>
      <c r="BL63" s="86">
        <v>13</v>
      </c>
      <c r="BM63" s="86">
        <v>0</v>
      </c>
      <c r="BN63" s="86">
        <v>0</v>
      </c>
      <c r="BO63" s="86">
        <v>0</v>
      </c>
      <c r="BP63" s="86">
        <v>0</v>
      </c>
      <c r="BQ63" s="86">
        <f t="shared" si="43"/>
        <v>13</v>
      </c>
      <c r="BR63" s="70">
        <f t="shared" si="19"/>
        <v>100</v>
      </c>
      <c r="BS63" s="70">
        <f t="shared" si="20"/>
        <v>66.666666666666657</v>
      </c>
      <c r="BT63" s="70">
        <f t="shared" si="21"/>
        <v>1.5000000000000002</v>
      </c>
      <c r="BU63" s="71" t="s">
        <v>112</v>
      </c>
      <c r="BV63" s="71">
        <v>24</v>
      </c>
      <c r="BW63" s="71" t="s">
        <v>254</v>
      </c>
      <c r="BX63" s="72">
        <f t="shared" si="22"/>
        <v>10</v>
      </c>
      <c r="BY63" s="72">
        <v>9</v>
      </c>
      <c r="BZ63" s="72">
        <v>0</v>
      </c>
      <c r="CA63" s="72">
        <v>1</v>
      </c>
      <c r="CB63" s="72">
        <v>0</v>
      </c>
      <c r="CC63" s="72">
        <v>0</v>
      </c>
      <c r="CD63" s="72">
        <v>0</v>
      </c>
      <c r="CE63" s="72">
        <v>0</v>
      </c>
      <c r="CF63" s="72">
        <f t="shared" si="44"/>
        <v>1</v>
      </c>
      <c r="CG63" s="73">
        <f t="shared" si="23"/>
        <v>7.6923076923076925</v>
      </c>
      <c r="CH63" s="73">
        <f t="shared" si="24"/>
        <v>150</v>
      </c>
      <c r="CI63" s="74">
        <f t="shared" si="25"/>
        <v>5.128205128205128E-2</v>
      </c>
      <c r="CJ63" s="87" t="s">
        <v>108</v>
      </c>
      <c r="CK63" s="87" t="s">
        <v>118</v>
      </c>
      <c r="CL63" s="87" t="s">
        <v>254</v>
      </c>
      <c r="CM63" s="75">
        <f t="shared" si="26"/>
        <v>10</v>
      </c>
      <c r="CN63" s="87">
        <v>9</v>
      </c>
      <c r="CO63" s="87">
        <v>0</v>
      </c>
      <c r="CP63" s="87">
        <v>1</v>
      </c>
      <c r="CQ63" s="87">
        <v>0</v>
      </c>
      <c r="CR63" s="87">
        <v>0</v>
      </c>
      <c r="CS63" s="87">
        <v>0</v>
      </c>
      <c r="CT63" s="87">
        <v>0</v>
      </c>
      <c r="CU63" s="75">
        <f t="shared" si="27"/>
        <v>1</v>
      </c>
      <c r="CV63" s="76">
        <f t="shared" si="28"/>
        <v>100</v>
      </c>
      <c r="CW63" s="76">
        <f t="shared" si="29"/>
        <v>100</v>
      </c>
      <c r="CX63" s="76">
        <f t="shared" si="30"/>
        <v>1</v>
      </c>
      <c r="CY63" s="88" t="s">
        <v>108</v>
      </c>
      <c r="CZ63" s="88" t="s">
        <v>118</v>
      </c>
      <c r="DA63" s="88" t="s">
        <v>254</v>
      </c>
      <c r="DB63" s="77">
        <f t="shared" si="31"/>
        <v>0</v>
      </c>
      <c r="DC63" s="88">
        <v>0</v>
      </c>
      <c r="DD63" s="88">
        <v>0</v>
      </c>
      <c r="DE63" s="88">
        <v>0</v>
      </c>
      <c r="DF63" s="88">
        <v>0</v>
      </c>
      <c r="DG63" s="88">
        <v>0</v>
      </c>
      <c r="DH63" s="88">
        <v>0</v>
      </c>
      <c r="DI63" s="88">
        <v>0</v>
      </c>
      <c r="DJ63" s="88">
        <f t="shared" si="32"/>
        <v>0</v>
      </c>
      <c r="DK63" s="78">
        <f t="shared" si="33"/>
        <v>0</v>
      </c>
      <c r="DL63" s="78">
        <f t="shared" si="34"/>
        <v>0</v>
      </c>
      <c r="DM63" s="77" t="str">
        <f t="shared" si="35"/>
        <v/>
      </c>
      <c r="DN63" s="89" t="s">
        <v>108</v>
      </c>
      <c r="DO63" s="89" t="s">
        <v>118</v>
      </c>
      <c r="DP63" s="89" t="s">
        <v>254</v>
      </c>
      <c r="DQ63" s="79">
        <f t="shared" si="36"/>
        <v>0</v>
      </c>
      <c r="DR63" s="89">
        <v>0</v>
      </c>
      <c r="DS63" s="89">
        <v>0</v>
      </c>
      <c r="DT63" s="89">
        <v>0</v>
      </c>
      <c r="DU63" s="89">
        <v>0</v>
      </c>
      <c r="DV63" s="89">
        <v>0</v>
      </c>
      <c r="DW63" s="89">
        <v>0</v>
      </c>
      <c r="DX63" s="89">
        <v>0</v>
      </c>
      <c r="DY63" s="89">
        <f t="shared" si="37"/>
        <v>0</v>
      </c>
      <c r="DZ63" s="80">
        <f t="shared" si="38"/>
        <v>0</v>
      </c>
      <c r="EA63" s="80">
        <f t="shared" si="39"/>
        <v>0</v>
      </c>
      <c r="EB63" s="80" t="str">
        <f t="shared" si="40"/>
        <v/>
      </c>
    </row>
    <row r="64" spans="1:132" x14ac:dyDescent="0.3">
      <c r="A64" s="81" t="s">
        <v>103</v>
      </c>
      <c r="B64" s="81" t="s">
        <v>140</v>
      </c>
      <c r="C64" s="81" t="s">
        <v>255</v>
      </c>
      <c r="D64" s="62">
        <f t="shared" si="6"/>
        <v>4184</v>
      </c>
      <c r="E64" s="82">
        <v>1994</v>
      </c>
      <c r="F64" s="82">
        <v>801</v>
      </c>
      <c r="G64" s="82">
        <v>1288</v>
      </c>
      <c r="H64" s="82">
        <v>82</v>
      </c>
      <c r="I64" s="62" t="s">
        <v>100</v>
      </c>
      <c r="J64" s="82">
        <v>19</v>
      </c>
      <c r="K64" s="62" t="s">
        <v>100</v>
      </c>
      <c r="L64" s="62">
        <f t="shared" si="41"/>
        <v>2190</v>
      </c>
      <c r="M64" s="83" t="s">
        <v>103</v>
      </c>
      <c r="N64" s="83" t="s">
        <v>140</v>
      </c>
      <c r="O64" s="83" t="s">
        <v>256</v>
      </c>
      <c r="P64" s="63">
        <f t="shared" si="7"/>
        <v>226</v>
      </c>
      <c r="Q64" s="83">
        <v>16</v>
      </c>
      <c r="R64" s="83">
        <v>203</v>
      </c>
      <c r="S64" s="83">
        <v>5</v>
      </c>
      <c r="T64" s="83">
        <v>0</v>
      </c>
      <c r="U64" s="83">
        <v>0</v>
      </c>
      <c r="V64" s="83">
        <v>2</v>
      </c>
      <c r="W64" s="83">
        <v>0</v>
      </c>
      <c r="X64" s="83">
        <f t="shared" si="42"/>
        <v>210</v>
      </c>
      <c r="Y64" s="64">
        <f t="shared" si="8"/>
        <v>95.890410958904098</v>
      </c>
      <c r="Z64" s="64">
        <f t="shared" si="9"/>
        <v>8.0240722166499499</v>
      </c>
      <c r="AA64" s="64">
        <f t="shared" si="10"/>
        <v>11.950342465753423</v>
      </c>
      <c r="AB64" s="84" t="s">
        <v>103</v>
      </c>
      <c r="AC64" s="84" t="s">
        <v>140</v>
      </c>
      <c r="AD64" s="84" t="s">
        <v>256</v>
      </c>
      <c r="AE64" s="65">
        <f t="shared" si="11"/>
        <v>36</v>
      </c>
      <c r="AF64" s="84">
        <v>4</v>
      </c>
      <c r="AG64" s="84">
        <v>30</v>
      </c>
      <c r="AH64" s="84">
        <v>0</v>
      </c>
      <c r="AI64" s="84">
        <v>0</v>
      </c>
      <c r="AJ64" s="84">
        <v>0</v>
      </c>
      <c r="AK64" s="84">
        <v>2</v>
      </c>
      <c r="AL64" s="84">
        <v>0</v>
      </c>
      <c r="AM64" s="84">
        <f t="shared" si="2"/>
        <v>32</v>
      </c>
      <c r="AN64" s="66">
        <f t="shared" si="12"/>
        <v>15.238095238095239</v>
      </c>
      <c r="AO64" s="66">
        <f t="shared" si="13"/>
        <v>25</v>
      </c>
      <c r="AP64" s="66">
        <f t="shared" si="14"/>
        <v>0.60952380952380958</v>
      </c>
      <c r="AQ64" s="85" t="s">
        <v>103</v>
      </c>
      <c r="AR64" s="85" t="s">
        <v>140</v>
      </c>
      <c r="AS64" s="85" t="s">
        <v>256</v>
      </c>
      <c r="AT64" s="67">
        <f>SUM('[1]2020-21 RRI Detail Ages 16-17'!AT64,'[1]2020-21 RRI Detail Ages 6-15'!AT64)</f>
        <v>5</v>
      </c>
      <c r="AU64" s="67">
        <f>SUM('[1]2020-21 RRI Detail Ages 16-17'!AU64,'[1]2020-21 RRI Detail Ages 6-15'!AU64)</f>
        <v>2</v>
      </c>
      <c r="AV64" s="67">
        <f>SUM('[1]2020-21 RRI Detail Ages 16-17'!AV64,'[1]2020-21 RRI Detail Ages 6-15'!AV64)</f>
        <v>2</v>
      </c>
      <c r="AW64" s="67">
        <f>SUM('[1]2020-21 RRI Detail Ages 16-17'!AW64,'[1]2020-21 RRI Detail Ages 6-15'!AW64)</f>
        <v>1</v>
      </c>
      <c r="AX64" s="67">
        <f>SUM('[1]2020-21 RRI Detail Ages 16-17'!AX64,'[1]2020-21 RRI Detail Ages 6-15'!AX64)</f>
        <v>0</v>
      </c>
      <c r="AY64" s="67">
        <f>SUM('[1]2020-21 RRI Detail Ages 16-17'!AY64,'[1]2020-21 RRI Detail Ages 6-15'!AY64)</f>
        <v>0</v>
      </c>
      <c r="AZ64" s="67">
        <f>SUM('[1]2020-21 RRI Detail Ages 16-17'!AZ64,'[1]2020-21 RRI Detail Ages 6-15'!AZ64)</f>
        <v>0</v>
      </c>
      <c r="BA64" s="67">
        <f>SUM('[1]2020-21 RRI Detail Ages 16-17'!BA64,'[1]2020-21 RRI Detail Ages 6-15'!BA64)</f>
        <v>0</v>
      </c>
      <c r="BB64" s="85">
        <f t="shared" si="3"/>
        <v>3</v>
      </c>
      <c r="BC64" s="68">
        <f t="shared" si="15"/>
        <v>1.4285714285714286</v>
      </c>
      <c r="BD64" s="68">
        <f t="shared" si="16"/>
        <v>12.5</v>
      </c>
      <c r="BE64" s="68">
        <f t="shared" si="17"/>
        <v>0.11428571428571428</v>
      </c>
      <c r="BF64" s="86" t="s">
        <v>103</v>
      </c>
      <c r="BG64" s="86" t="s">
        <v>140</v>
      </c>
      <c r="BH64" s="86" t="s">
        <v>256</v>
      </c>
      <c r="BI64" s="69">
        <f t="shared" si="18"/>
        <v>206</v>
      </c>
      <c r="BJ64" s="86">
        <v>12</v>
      </c>
      <c r="BK64" s="86">
        <v>187</v>
      </c>
      <c r="BL64" s="86">
        <v>5</v>
      </c>
      <c r="BM64" s="86">
        <v>0</v>
      </c>
      <c r="BN64" s="86">
        <v>0</v>
      </c>
      <c r="BO64" s="86">
        <v>2</v>
      </c>
      <c r="BP64" s="86">
        <v>0</v>
      </c>
      <c r="BQ64" s="86">
        <f t="shared" si="43"/>
        <v>194</v>
      </c>
      <c r="BR64" s="70">
        <f t="shared" si="19"/>
        <v>92.38095238095238</v>
      </c>
      <c r="BS64" s="70">
        <f t="shared" si="20"/>
        <v>75</v>
      </c>
      <c r="BT64" s="70">
        <f t="shared" si="21"/>
        <v>1.2317460317460318</v>
      </c>
      <c r="BU64" s="71" t="s">
        <v>107</v>
      </c>
      <c r="BV64" s="71">
        <v>19</v>
      </c>
      <c r="BW64" s="71" t="s">
        <v>256</v>
      </c>
      <c r="BX64" s="72">
        <f t="shared" si="22"/>
        <v>42</v>
      </c>
      <c r="BY64" s="72">
        <v>2</v>
      </c>
      <c r="BZ64" s="72">
        <v>33</v>
      </c>
      <c r="CA64" s="72">
        <v>5</v>
      </c>
      <c r="CB64" s="72">
        <v>0</v>
      </c>
      <c r="CC64" s="72">
        <v>0</v>
      </c>
      <c r="CD64" s="72">
        <v>2</v>
      </c>
      <c r="CE64" s="72">
        <v>0</v>
      </c>
      <c r="CF64" s="72">
        <f t="shared" si="44"/>
        <v>40</v>
      </c>
      <c r="CG64" s="73">
        <f t="shared" si="23"/>
        <v>20.618556701030926</v>
      </c>
      <c r="CH64" s="73">
        <f t="shared" si="24"/>
        <v>16.666666666666664</v>
      </c>
      <c r="CI64" s="74">
        <f t="shared" si="25"/>
        <v>1.2371134020618557</v>
      </c>
      <c r="CJ64" s="87" t="s">
        <v>103</v>
      </c>
      <c r="CK64" s="87" t="s">
        <v>140</v>
      </c>
      <c r="CL64" s="87" t="s">
        <v>256</v>
      </c>
      <c r="CM64" s="75">
        <f t="shared" si="26"/>
        <v>32</v>
      </c>
      <c r="CN64" s="87">
        <v>0</v>
      </c>
      <c r="CO64" s="87">
        <v>24</v>
      </c>
      <c r="CP64" s="87">
        <v>5</v>
      </c>
      <c r="CQ64" s="87">
        <v>0</v>
      </c>
      <c r="CR64" s="87">
        <v>0</v>
      </c>
      <c r="CS64" s="87">
        <v>3</v>
      </c>
      <c r="CT64" s="87">
        <v>0</v>
      </c>
      <c r="CU64" s="75">
        <f t="shared" si="27"/>
        <v>32</v>
      </c>
      <c r="CV64" s="76">
        <f t="shared" si="28"/>
        <v>80</v>
      </c>
      <c r="CW64" s="76">
        <f t="shared" si="29"/>
        <v>0</v>
      </c>
      <c r="CX64" s="76" t="str">
        <f t="shared" si="30"/>
        <v/>
      </c>
      <c r="CY64" s="88" t="s">
        <v>103</v>
      </c>
      <c r="CZ64" s="88" t="s">
        <v>140</v>
      </c>
      <c r="DA64" s="88" t="s">
        <v>256</v>
      </c>
      <c r="DB64" s="77">
        <f t="shared" si="31"/>
        <v>0</v>
      </c>
      <c r="DC64" s="88">
        <v>0</v>
      </c>
      <c r="DD64" s="88">
        <v>0</v>
      </c>
      <c r="DE64" s="88">
        <v>0</v>
      </c>
      <c r="DF64" s="88">
        <v>0</v>
      </c>
      <c r="DG64" s="88">
        <v>0</v>
      </c>
      <c r="DH64" s="88">
        <v>0</v>
      </c>
      <c r="DI64" s="88">
        <v>0</v>
      </c>
      <c r="DJ64" s="88">
        <f t="shared" si="32"/>
        <v>0</v>
      </c>
      <c r="DK64" s="78">
        <f t="shared" si="33"/>
        <v>0</v>
      </c>
      <c r="DL64" s="78">
        <f t="shared" si="34"/>
        <v>0</v>
      </c>
      <c r="DM64" s="77" t="str">
        <f t="shared" si="35"/>
        <v/>
      </c>
      <c r="DN64" s="89" t="s">
        <v>103</v>
      </c>
      <c r="DO64" s="89" t="s">
        <v>140</v>
      </c>
      <c r="DP64" s="89" t="s">
        <v>256</v>
      </c>
      <c r="DQ64" s="79">
        <f t="shared" si="36"/>
        <v>0</v>
      </c>
      <c r="DR64" s="89">
        <v>0</v>
      </c>
      <c r="DS64" s="89">
        <v>0</v>
      </c>
      <c r="DT64" s="89">
        <v>0</v>
      </c>
      <c r="DU64" s="89">
        <v>0</v>
      </c>
      <c r="DV64" s="89">
        <v>0</v>
      </c>
      <c r="DW64" s="89">
        <v>0</v>
      </c>
      <c r="DX64" s="89">
        <v>0</v>
      </c>
      <c r="DY64" s="89">
        <f t="shared" si="37"/>
        <v>0</v>
      </c>
      <c r="DZ64" s="80">
        <f t="shared" si="38"/>
        <v>0</v>
      </c>
      <c r="EA64" s="80">
        <f t="shared" si="39"/>
        <v>0</v>
      </c>
      <c r="EB64" s="80" t="str">
        <f t="shared" si="40"/>
        <v/>
      </c>
    </row>
    <row r="65" spans="1:132" x14ac:dyDescent="0.3">
      <c r="A65" s="81" t="s">
        <v>103</v>
      </c>
      <c r="B65" s="81" t="s">
        <v>140</v>
      </c>
      <c r="C65" s="81" t="s">
        <v>257</v>
      </c>
      <c r="D65" s="62">
        <f t="shared" si="6"/>
        <v>14431</v>
      </c>
      <c r="E65" s="82">
        <v>10061</v>
      </c>
      <c r="F65" s="82">
        <v>2082</v>
      </c>
      <c r="G65" s="82">
        <v>1855</v>
      </c>
      <c r="H65" s="82">
        <v>287</v>
      </c>
      <c r="I65" s="62" t="s">
        <v>100</v>
      </c>
      <c r="J65" s="82">
        <v>146</v>
      </c>
      <c r="K65" s="62" t="s">
        <v>100</v>
      </c>
      <c r="L65" s="62">
        <f t="shared" si="41"/>
        <v>4370</v>
      </c>
      <c r="M65" s="83" t="s">
        <v>103</v>
      </c>
      <c r="N65" s="83" t="s">
        <v>140</v>
      </c>
      <c r="O65" s="83" t="s">
        <v>258</v>
      </c>
      <c r="P65" s="63">
        <f t="shared" si="7"/>
        <v>276</v>
      </c>
      <c r="Q65" s="83">
        <v>80</v>
      </c>
      <c r="R65" s="83">
        <v>190</v>
      </c>
      <c r="S65" s="83">
        <v>6</v>
      </c>
      <c r="T65" s="83">
        <v>0</v>
      </c>
      <c r="U65" s="83">
        <v>0</v>
      </c>
      <c r="V65" s="83">
        <v>0</v>
      </c>
      <c r="W65" s="83">
        <v>0</v>
      </c>
      <c r="X65" s="83">
        <f t="shared" si="42"/>
        <v>196</v>
      </c>
      <c r="Y65" s="64">
        <f t="shared" si="8"/>
        <v>44.851258581235697</v>
      </c>
      <c r="Z65" s="64">
        <f t="shared" si="9"/>
        <v>7.9514958751615152</v>
      </c>
      <c r="AA65" s="64">
        <f t="shared" si="10"/>
        <v>5.6406064073226538</v>
      </c>
      <c r="AB65" s="84" t="s">
        <v>103</v>
      </c>
      <c r="AC65" s="84" t="s">
        <v>140</v>
      </c>
      <c r="AD65" s="84" t="s">
        <v>258</v>
      </c>
      <c r="AE65" s="65">
        <f t="shared" si="11"/>
        <v>30</v>
      </c>
      <c r="AF65" s="84">
        <v>13</v>
      </c>
      <c r="AG65" s="84">
        <v>12</v>
      </c>
      <c r="AH65" s="84">
        <v>5</v>
      </c>
      <c r="AI65" s="84">
        <v>0</v>
      </c>
      <c r="AJ65" s="84">
        <v>0</v>
      </c>
      <c r="AK65" s="84">
        <v>0</v>
      </c>
      <c r="AL65" s="84">
        <v>0</v>
      </c>
      <c r="AM65" s="84">
        <f t="shared" si="2"/>
        <v>17</v>
      </c>
      <c r="AN65" s="66">
        <f t="shared" si="12"/>
        <v>8.6734693877551017</v>
      </c>
      <c r="AO65" s="66">
        <f t="shared" si="13"/>
        <v>16.25</v>
      </c>
      <c r="AP65" s="66">
        <f t="shared" si="14"/>
        <v>0.53375196232339084</v>
      </c>
      <c r="AQ65" s="85" t="s">
        <v>103</v>
      </c>
      <c r="AR65" s="85" t="s">
        <v>140</v>
      </c>
      <c r="AS65" s="85" t="s">
        <v>258</v>
      </c>
      <c r="AT65" s="67">
        <f>SUM('[1]2020-21 RRI Detail Ages 16-17'!AT65,'[1]2020-21 RRI Detail Ages 6-15'!AT65)</f>
        <v>5</v>
      </c>
      <c r="AU65" s="67">
        <f>SUM('[1]2020-21 RRI Detail Ages 16-17'!AU65,'[1]2020-21 RRI Detail Ages 6-15'!AU65)</f>
        <v>0</v>
      </c>
      <c r="AV65" s="67">
        <f>SUM('[1]2020-21 RRI Detail Ages 16-17'!AV65,'[1]2020-21 RRI Detail Ages 6-15'!AV65)</f>
        <v>5</v>
      </c>
      <c r="AW65" s="67">
        <f>SUM('[1]2020-21 RRI Detail Ages 16-17'!AW65,'[1]2020-21 RRI Detail Ages 6-15'!AW65)</f>
        <v>0</v>
      </c>
      <c r="AX65" s="67">
        <f>SUM('[1]2020-21 RRI Detail Ages 16-17'!AX65,'[1]2020-21 RRI Detail Ages 6-15'!AX65)</f>
        <v>0</v>
      </c>
      <c r="AY65" s="67">
        <f>SUM('[1]2020-21 RRI Detail Ages 16-17'!AY65,'[1]2020-21 RRI Detail Ages 6-15'!AY65)</f>
        <v>0</v>
      </c>
      <c r="AZ65" s="67">
        <f>SUM('[1]2020-21 RRI Detail Ages 16-17'!AZ65,'[1]2020-21 RRI Detail Ages 6-15'!AZ65)</f>
        <v>0</v>
      </c>
      <c r="BA65" s="67">
        <f>SUM('[1]2020-21 RRI Detail Ages 16-17'!BA65,'[1]2020-21 RRI Detail Ages 6-15'!BA65)</f>
        <v>0</v>
      </c>
      <c r="BB65" s="85">
        <f t="shared" si="3"/>
        <v>5</v>
      </c>
      <c r="BC65" s="68">
        <f t="shared" si="15"/>
        <v>2.5510204081632653</v>
      </c>
      <c r="BD65" s="68">
        <f t="shared" si="16"/>
        <v>0</v>
      </c>
      <c r="BE65" s="68" t="str">
        <f t="shared" si="17"/>
        <v/>
      </c>
      <c r="BF65" s="86" t="s">
        <v>103</v>
      </c>
      <c r="BG65" s="86" t="s">
        <v>140</v>
      </c>
      <c r="BH65" s="86" t="s">
        <v>258</v>
      </c>
      <c r="BI65" s="69">
        <f t="shared" si="18"/>
        <v>247</v>
      </c>
      <c r="BJ65" s="86">
        <v>67</v>
      </c>
      <c r="BK65" s="86">
        <v>180</v>
      </c>
      <c r="BL65" s="86">
        <v>0</v>
      </c>
      <c r="BM65" s="86">
        <v>0</v>
      </c>
      <c r="BN65" s="86">
        <v>0</v>
      </c>
      <c r="BO65" s="86">
        <v>0</v>
      </c>
      <c r="BP65" s="86">
        <v>0</v>
      </c>
      <c r="BQ65" s="86">
        <f t="shared" si="43"/>
        <v>180</v>
      </c>
      <c r="BR65" s="70">
        <f t="shared" si="19"/>
        <v>91.83673469387756</v>
      </c>
      <c r="BS65" s="70">
        <f t="shared" si="20"/>
        <v>83.75</v>
      </c>
      <c r="BT65" s="70">
        <f t="shared" si="21"/>
        <v>1.096558026195553</v>
      </c>
      <c r="BU65" s="71" t="s">
        <v>107</v>
      </c>
      <c r="BV65" s="71">
        <v>19</v>
      </c>
      <c r="BW65" s="71" t="s">
        <v>258</v>
      </c>
      <c r="BX65" s="72">
        <f t="shared" si="22"/>
        <v>73</v>
      </c>
      <c r="BY65" s="72">
        <v>42</v>
      </c>
      <c r="BZ65" s="72">
        <v>28</v>
      </c>
      <c r="CA65" s="72">
        <v>3</v>
      </c>
      <c r="CB65" s="72">
        <v>0</v>
      </c>
      <c r="CC65" s="72">
        <v>0</v>
      </c>
      <c r="CD65" s="72">
        <v>0</v>
      </c>
      <c r="CE65" s="72">
        <v>0</v>
      </c>
      <c r="CF65" s="72">
        <f t="shared" si="44"/>
        <v>31</v>
      </c>
      <c r="CG65" s="73">
        <f t="shared" si="23"/>
        <v>17.222222222222221</v>
      </c>
      <c r="CH65" s="73">
        <f t="shared" si="24"/>
        <v>62.68656716417911</v>
      </c>
      <c r="CI65" s="74">
        <f t="shared" si="25"/>
        <v>0.27473544973544972</v>
      </c>
      <c r="CJ65" s="87" t="s">
        <v>103</v>
      </c>
      <c r="CK65" s="87" t="s">
        <v>140</v>
      </c>
      <c r="CL65" s="87" t="s">
        <v>258</v>
      </c>
      <c r="CM65" s="75">
        <f t="shared" si="26"/>
        <v>68</v>
      </c>
      <c r="CN65" s="87">
        <v>38</v>
      </c>
      <c r="CO65" s="87">
        <v>27</v>
      </c>
      <c r="CP65" s="87">
        <v>3</v>
      </c>
      <c r="CQ65" s="87">
        <v>0</v>
      </c>
      <c r="CR65" s="87">
        <v>0</v>
      </c>
      <c r="CS65" s="87">
        <v>0</v>
      </c>
      <c r="CT65" s="87">
        <v>0</v>
      </c>
      <c r="CU65" s="75">
        <f t="shared" si="27"/>
        <v>30</v>
      </c>
      <c r="CV65" s="76">
        <f t="shared" si="28"/>
        <v>96.774193548387103</v>
      </c>
      <c r="CW65" s="76">
        <f t="shared" si="29"/>
        <v>90.476190476190482</v>
      </c>
      <c r="CX65" s="76">
        <f t="shared" si="30"/>
        <v>1.069609507640068</v>
      </c>
      <c r="CY65" s="88" t="s">
        <v>103</v>
      </c>
      <c r="CZ65" s="88" t="s">
        <v>140</v>
      </c>
      <c r="DA65" s="88" t="s">
        <v>258</v>
      </c>
      <c r="DB65" s="77">
        <f t="shared" si="31"/>
        <v>2</v>
      </c>
      <c r="DC65" s="88">
        <v>0</v>
      </c>
      <c r="DD65" s="88">
        <v>2</v>
      </c>
      <c r="DE65" s="88">
        <v>0</v>
      </c>
      <c r="DF65" s="88">
        <v>0</v>
      </c>
      <c r="DG65" s="88">
        <v>0</v>
      </c>
      <c r="DH65" s="88">
        <v>0</v>
      </c>
      <c r="DI65" s="88">
        <v>0</v>
      </c>
      <c r="DJ65" s="88">
        <f t="shared" si="32"/>
        <v>2</v>
      </c>
      <c r="DK65" s="78">
        <f t="shared" si="33"/>
        <v>6.4516129032258061</v>
      </c>
      <c r="DL65" s="78">
        <f t="shared" si="34"/>
        <v>0</v>
      </c>
      <c r="DM65" s="77" t="str">
        <f t="shared" si="35"/>
        <v/>
      </c>
      <c r="DN65" s="89" t="s">
        <v>103</v>
      </c>
      <c r="DO65" s="89" t="s">
        <v>140</v>
      </c>
      <c r="DP65" s="89" t="s">
        <v>258</v>
      </c>
      <c r="DQ65" s="79">
        <f t="shared" si="36"/>
        <v>3</v>
      </c>
      <c r="DR65" s="89">
        <v>1</v>
      </c>
      <c r="DS65" s="89">
        <v>2</v>
      </c>
      <c r="DT65" s="89">
        <v>0</v>
      </c>
      <c r="DU65" s="89">
        <v>0</v>
      </c>
      <c r="DV65" s="89">
        <v>0</v>
      </c>
      <c r="DW65" s="89">
        <v>0</v>
      </c>
      <c r="DX65" s="89">
        <v>0</v>
      </c>
      <c r="DY65" s="89">
        <f t="shared" si="37"/>
        <v>2</v>
      </c>
      <c r="DZ65" s="80">
        <f t="shared" si="38"/>
        <v>1.1111111111111112</v>
      </c>
      <c r="EA65" s="80">
        <f t="shared" si="39"/>
        <v>14.925373134328359</v>
      </c>
      <c r="EB65" s="80">
        <f t="shared" si="40"/>
        <v>7.4444444444444452E-2</v>
      </c>
    </row>
    <row r="66" spans="1:132" x14ac:dyDescent="0.3">
      <c r="A66" s="81" t="s">
        <v>121</v>
      </c>
      <c r="B66" s="81" t="s">
        <v>189</v>
      </c>
      <c r="C66" s="81" t="s">
        <v>259</v>
      </c>
      <c r="D66" s="62">
        <f t="shared" si="6"/>
        <v>14161</v>
      </c>
      <c r="E66" s="82">
        <v>5828</v>
      </c>
      <c r="F66" s="82">
        <v>6218</v>
      </c>
      <c r="G66" s="82">
        <v>1877</v>
      </c>
      <c r="H66" s="82">
        <v>126</v>
      </c>
      <c r="I66" s="62" t="s">
        <v>100</v>
      </c>
      <c r="J66" s="82">
        <v>112</v>
      </c>
      <c r="K66" s="62" t="s">
        <v>100</v>
      </c>
      <c r="L66" s="62">
        <f t="shared" si="41"/>
        <v>8333</v>
      </c>
      <c r="M66" s="83" t="s">
        <v>121</v>
      </c>
      <c r="N66" s="83" t="s">
        <v>189</v>
      </c>
      <c r="O66" s="83" t="s">
        <v>260</v>
      </c>
      <c r="P66" s="63">
        <f t="shared" si="7"/>
        <v>241</v>
      </c>
      <c r="Q66" s="83">
        <v>61</v>
      </c>
      <c r="R66" s="83">
        <v>149</v>
      </c>
      <c r="S66" s="83">
        <v>24</v>
      </c>
      <c r="T66" s="83">
        <v>0</v>
      </c>
      <c r="U66" s="83">
        <v>0</v>
      </c>
      <c r="V66" s="83">
        <v>0</v>
      </c>
      <c r="W66" s="83">
        <v>7</v>
      </c>
      <c r="X66" s="83">
        <f t="shared" si="42"/>
        <v>180</v>
      </c>
      <c r="Y66" s="64">
        <f t="shared" si="8"/>
        <v>21.600864034561383</v>
      </c>
      <c r="Z66" s="64">
        <f t="shared" si="9"/>
        <v>10.466712422786548</v>
      </c>
      <c r="AA66" s="64">
        <f t="shared" si="10"/>
        <v>2.063767796613504</v>
      </c>
      <c r="AB66" s="84" t="s">
        <v>121</v>
      </c>
      <c r="AC66" s="84" t="s">
        <v>189</v>
      </c>
      <c r="AD66" s="84" t="s">
        <v>260</v>
      </c>
      <c r="AE66" s="65">
        <f t="shared" si="11"/>
        <v>104</v>
      </c>
      <c r="AF66" s="84">
        <v>48</v>
      </c>
      <c r="AG66" s="84">
        <v>41</v>
      </c>
      <c r="AH66" s="84">
        <v>15</v>
      </c>
      <c r="AI66" s="84">
        <v>0</v>
      </c>
      <c r="AJ66" s="84">
        <v>0</v>
      </c>
      <c r="AK66" s="84">
        <v>0</v>
      </c>
      <c r="AL66" s="84">
        <v>0</v>
      </c>
      <c r="AM66" s="84">
        <f t="shared" si="2"/>
        <v>56</v>
      </c>
      <c r="AN66" s="66">
        <f t="shared" si="12"/>
        <v>31.111111111111111</v>
      </c>
      <c r="AO66" s="66">
        <f t="shared" si="13"/>
        <v>78.688524590163937</v>
      </c>
      <c r="AP66" s="66">
        <f t="shared" si="14"/>
        <v>0.39537037037037037</v>
      </c>
      <c r="AQ66" s="85" t="s">
        <v>121</v>
      </c>
      <c r="AR66" s="85" t="s">
        <v>189</v>
      </c>
      <c r="AS66" s="85" t="s">
        <v>260</v>
      </c>
      <c r="AT66" s="67">
        <f>SUM('[1]2020-21 RRI Detail Ages 16-17'!AT66,'[1]2020-21 RRI Detail Ages 6-15'!AT66)</f>
        <v>18</v>
      </c>
      <c r="AU66" s="67">
        <f>SUM('[1]2020-21 RRI Detail Ages 16-17'!AU66,'[1]2020-21 RRI Detail Ages 6-15'!AU66)</f>
        <v>2</v>
      </c>
      <c r="AV66" s="67">
        <f>SUM('[1]2020-21 RRI Detail Ages 16-17'!AV66,'[1]2020-21 RRI Detail Ages 6-15'!AV66)</f>
        <v>14</v>
      </c>
      <c r="AW66" s="67">
        <f>SUM('[1]2020-21 RRI Detail Ages 16-17'!AW66,'[1]2020-21 RRI Detail Ages 6-15'!AW66)</f>
        <v>2</v>
      </c>
      <c r="AX66" s="67">
        <f>SUM('[1]2020-21 RRI Detail Ages 16-17'!AX66,'[1]2020-21 RRI Detail Ages 6-15'!AX66)</f>
        <v>0</v>
      </c>
      <c r="AY66" s="67">
        <f>SUM('[1]2020-21 RRI Detail Ages 16-17'!AY66,'[1]2020-21 RRI Detail Ages 6-15'!AY66)</f>
        <v>0</v>
      </c>
      <c r="AZ66" s="67">
        <f>SUM('[1]2020-21 RRI Detail Ages 16-17'!AZ66,'[1]2020-21 RRI Detail Ages 6-15'!AZ66)</f>
        <v>0</v>
      </c>
      <c r="BA66" s="67">
        <f>SUM('[1]2020-21 RRI Detail Ages 16-17'!BA66,'[1]2020-21 RRI Detail Ages 6-15'!BA66)</f>
        <v>0</v>
      </c>
      <c r="BB66" s="85">
        <f t="shared" si="3"/>
        <v>16</v>
      </c>
      <c r="BC66" s="68">
        <f t="shared" si="15"/>
        <v>8.8888888888888893</v>
      </c>
      <c r="BD66" s="68">
        <f t="shared" si="16"/>
        <v>3.278688524590164</v>
      </c>
      <c r="BE66" s="68">
        <f t="shared" si="17"/>
        <v>2.7111111111111112</v>
      </c>
      <c r="BF66" s="86" t="s">
        <v>121</v>
      </c>
      <c r="BG66" s="86" t="s">
        <v>189</v>
      </c>
      <c r="BH66" s="86" t="s">
        <v>260</v>
      </c>
      <c r="BI66" s="69">
        <f t="shared" si="18"/>
        <v>149</v>
      </c>
      <c r="BJ66" s="86">
        <v>13</v>
      </c>
      <c r="BK66" s="86">
        <v>121</v>
      </c>
      <c r="BL66" s="86">
        <v>8</v>
      </c>
      <c r="BM66" s="86">
        <v>0</v>
      </c>
      <c r="BN66" s="86">
        <v>0</v>
      </c>
      <c r="BO66" s="86">
        <v>0</v>
      </c>
      <c r="BP66" s="86">
        <v>7</v>
      </c>
      <c r="BQ66" s="86">
        <f t="shared" si="43"/>
        <v>136</v>
      </c>
      <c r="BR66" s="70">
        <f t="shared" si="19"/>
        <v>75.555555555555557</v>
      </c>
      <c r="BS66" s="70">
        <f t="shared" si="20"/>
        <v>21.311475409836063</v>
      </c>
      <c r="BT66" s="70">
        <f t="shared" si="21"/>
        <v>3.5452991452991456</v>
      </c>
      <c r="BU66" s="71" t="s">
        <v>125</v>
      </c>
      <c r="BV66" s="71">
        <v>7</v>
      </c>
      <c r="BW66" s="71" t="s">
        <v>260</v>
      </c>
      <c r="BX66" s="72">
        <f t="shared" si="22"/>
        <v>52</v>
      </c>
      <c r="BY66" s="72">
        <v>12</v>
      </c>
      <c r="BZ66" s="72">
        <v>37</v>
      </c>
      <c r="CA66" s="72">
        <v>1</v>
      </c>
      <c r="CB66" s="72">
        <v>0</v>
      </c>
      <c r="CC66" s="72">
        <v>0</v>
      </c>
      <c r="CD66" s="72">
        <v>0</v>
      </c>
      <c r="CE66" s="72">
        <v>2</v>
      </c>
      <c r="CF66" s="72">
        <f t="shared" si="44"/>
        <v>40</v>
      </c>
      <c r="CG66" s="73">
        <f t="shared" si="23"/>
        <v>29.411764705882355</v>
      </c>
      <c r="CH66" s="73">
        <f t="shared" si="24"/>
        <v>92.307692307692307</v>
      </c>
      <c r="CI66" s="74">
        <f t="shared" si="25"/>
        <v>0.31862745098039219</v>
      </c>
      <c r="CJ66" s="87" t="s">
        <v>121</v>
      </c>
      <c r="CK66" s="87" t="s">
        <v>189</v>
      </c>
      <c r="CL66" s="87" t="s">
        <v>260</v>
      </c>
      <c r="CM66" s="75">
        <f t="shared" si="26"/>
        <v>53</v>
      </c>
      <c r="CN66" s="87">
        <v>13</v>
      </c>
      <c r="CO66" s="87">
        <v>37</v>
      </c>
      <c r="CP66" s="87">
        <v>1</v>
      </c>
      <c r="CQ66" s="87">
        <v>0</v>
      </c>
      <c r="CR66" s="87">
        <v>0</v>
      </c>
      <c r="CS66" s="87">
        <v>0</v>
      </c>
      <c r="CT66" s="87">
        <v>2</v>
      </c>
      <c r="CU66" s="75">
        <f t="shared" si="27"/>
        <v>40</v>
      </c>
      <c r="CV66" s="76">
        <f t="shared" si="28"/>
        <v>100</v>
      </c>
      <c r="CW66" s="76">
        <f t="shared" si="29"/>
        <v>108.33333333333333</v>
      </c>
      <c r="CX66" s="76">
        <f t="shared" si="30"/>
        <v>0.92307692307692313</v>
      </c>
      <c r="CY66" s="88" t="s">
        <v>121</v>
      </c>
      <c r="CZ66" s="88" t="s">
        <v>189</v>
      </c>
      <c r="DA66" s="88" t="s">
        <v>260</v>
      </c>
      <c r="DB66" s="77">
        <f t="shared" si="31"/>
        <v>0</v>
      </c>
      <c r="DC66" s="88">
        <v>0</v>
      </c>
      <c r="DD66" s="88">
        <v>0</v>
      </c>
      <c r="DE66" s="88">
        <v>0</v>
      </c>
      <c r="DF66" s="88">
        <v>0</v>
      </c>
      <c r="DG66" s="88">
        <v>0</v>
      </c>
      <c r="DH66" s="88">
        <v>0</v>
      </c>
      <c r="DI66" s="88">
        <v>0</v>
      </c>
      <c r="DJ66" s="88">
        <f t="shared" si="32"/>
        <v>0</v>
      </c>
      <c r="DK66" s="78">
        <f t="shared" si="33"/>
        <v>0</v>
      </c>
      <c r="DL66" s="78">
        <f t="shared" si="34"/>
        <v>0</v>
      </c>
      <c r="DM66" s="77" t="str">
        <f t="shared" si="35"/>
        <v/>
      </c>
      <c r="DN66" s="89" t="s">
        <v>121</v>
      </c>
      <c r="DO66" s="89" t="s">
        <v>189</v>
      </c>
      <c r="DP66" s="89" t="s">
        <v>260</v>
      </c>
      <c r="DQ66" s="79">
        <f t="shared" si="36"/>
        <v>6</v>
      </c>
      <c r="DR66" s="89">
        <v>0</v>
      </c>
      <c r="DS66" s="89">
        <v>6</v>
      </c>
      <c r="DT66" s="89">
        <v>0</v>
      </c>
      <c r="DU66" s="89">
        <v>0</v>
      </c>
      <c r="DV66" s="89">
        <v>0</v>
      </c>
      <c r="DW66" s="89">
        <v>0</v>
      </c>
      <c r="DX66" s="89">
        <v>0</v>
      </c>
      <c r="DY66" s="89">
        <f t="shared" si="37"/>
        <v>6</v>
      </c>
      <c r="DZ66" s="80">
        <f t="shared" si="38"/>
        <v>4.4117647058823533</v>
      </c>
      <c r="EA66" s="80">
        <f t="shared" si="39"/>
        <v>0</v>
      </c>
      <c r="EB66" s="80" t="str">
        <f t="shared" si="40"/>
        <v/>
      </c>
    </row>
    <row r="67" spans="1:132" x14ac:dyDescent="0.3">
      <c r="A67" s="81" t="s">
        <v>121</v>
      </c>
      <c r="B67" s="81" t="s">
        <v>261</v>
      </c>
      <c r="C67" s="81" t="s">
        <v>262</v>
      </c>
      <c r="D67" s="62">
        <f t="shared" si="6"/>
        <v>29165</v>
      </c>
      <c r="E67" s="82">
        <v>19976</v>
      </c>
      <c r="F67" s="82">
        <v>5315</v>
      </c>
      <c r="G67" s="82">
        <v>3167</v>
      </c>
      <c r="H67" s="82">
        <v>583</v>
      </c>
      <c r="I67" s="62" t="s">
        <v>100</v>
      </c>
      <c r="J67" s="82">
        <v>124</v>
      </c>
      <c r="K67" s="62" t="s">
        <v>100</v>
      </c>
      <c r="L67" s="62">
        <f t="shared" si="41"/>
        <v>9189</v>
      </c>
      <c r="M67" s="83" t="s">
        <v>121</v>
      </c>
      <c r="N67" s="83" t="s">
        <v>261</v>
      </c>
      <c r="O67" s="83" t="s">
        <v>263</v>
      </c>
      <c r="P67" s="63">
        <f t="shared" si="7"/>
        <v>761</v>
      </c>
      <c r="Q67" s="83">
        <v>152</v>
      </c>
      <c r="R67" s="83">
        <v>568</v>
      </c>
      <c r="S67" s="83">
        <v>27</v>
      </c>
      <c r="T67" s="83">
        <v>0</v>
      </c>
      <c r="U67" s="83">
        <v>0</v>
      </c>
      <c r="V67" s="83">
        <v>0</v>
      </c>
      <c r="W67" s="83">
        <v>14</v>
      </c>
      <c r="X67" s="83">
        <f t="shared" si="42"/>
        <v>609</v>
      </c>
      <c r="Y67" s="64">
        <f t="shared" si="8"/>
        <v>66.274893894874296</v>
      </c>
      <c r="Z67" s="64">
        <f t="shared" si="9"/>
        <v>7.6091309571485786</v>
      </c>
      <c r="AA67" s="64">
        <f t="shared" si="10"/>
        <v>8.7099163187105848</v>
      </c>
      <c r="AB67" s="84" t="s">
        <v>121</v>
      </c>
      <c r="AC67" s="84" t="s">
        <v>261</v>
      </c>
      <c r="AD67" s="84" t="s">
        <v>263</v>
      </c>
      <c r="AE67" s="65">
        <f t="shared" si="11"/>
        <v>115</v>
      </c>
      <c r="AF67" s="84">
        <v>49</v>
      </c>
      <c r="AG67" s="84">
        <v>48</v>
      </c>
      <c r="AH67" s="84">
        <v>14</v>
      </c>
      <c r="AI67" s="84">
        <v>0</v>
      </c>
      <c r="AJ67" s="84">
        <v>0</v>
      </c>
      <c r="AK67" s="84">
        <v>0</v>
      </c>
      <c r="AL67" s="84">
        <v>4</v>
      </c>
      <c r="AM67" s="84">
        <f t="shared" ref="AM67:AM102" si="45">SUM(AG67:AL67)</f>
        <v>66</v>
      </c>
      <c r="AN67" s="66">
        <f t="shared" si="12"/>
        <v>10.83743842364532</v>
      </c>
      <c r="AO67" s="66">
        <f t="shared" si="13"/>
        <v>32.236842105263158</v>
      </c>
      <c r="AP67" s="66">
        <f t="shared" si="14"/>
        <v>0.33618176334573241</v>
      </c>
      <c r="AQ67" s="85" t="s">
        <v>121</v>
      </c>
      <c r="AR67" s="85" t="s">
        <v>261</v>
      </c>
      <c r="AS67" s="85" t="s">
        <v>263</v>
      </c>
      <c r="AT67" s="67">
        <f>SUM('[1]2020-21 RRI Detail Ages 16-17'!AT67,'[1]2020-21 RRI Detail Ages 6-15'!AT67)</f>
        <v>64</v>
      </c>
      <c r="AU67" s="67">
        <f>SUM('[1]2020-21 RRI Detail Ages 16-17'!AU67,'[1]2020-21 RRI Detail Ages 6-15'!AU67)</f>
        <v>11</v>
      </c>
      <c r="AV67" s="67">
        <f>SUM('[1]2020-21 RRI Detail Ages 16-17'!AV67,'[1]2020-21 RRI Detail Ages 6-15'!AV67)</f>
        <v>49</v>
      </c>
      <c r="AW67" s="67">
        <f>SUM('[1]2020-21 RRI Detail Ages 16-17'!AW67,'[1]2020-21 RRI Detail Ages 6-15'!AW67)</f>
        <v>3</v>
      </c>
      <c r="AX67" s="67">
        <f>SUM('[1]2020-21 RRI Detail Ages 16-17'!AX67,'[1]2020-21 RRI Detail Ages 6-15'!AX67)</f>
        <v>0</v>
      </c>
      <c r="AY67" s="67">
        <f>SUM('[1]2020-21 RRI Detail Ages 16-17'!AY67,'[1]2020-21 RRI Detail Ages 6-15'!AY67)</f>
        <v>0</v>
      </c>
      <c r="AZ67" s="67">
        <f>SUM('[1]2020-21 RRI Detail Ages 16-17'!AZ67,'[1]2020-21 RRI Detail Ages 6-15'!AZ67)</f>
        <v>0</v>
      </c>
      <c r="BA67" s="67">
        <f>SUM('[1]2020-21 RRI Detail Ages 16-17'!BA67,'[1]2020-21 RRI Detail Ages 6-15'!BA67)</f>
        <v>1</v>
      </c>
      <c r="BB67" s="85">
        <f t="shared" ref="BB67:BB130" si="46">SUM(AV67:BA67)</f>
        <v>53</v>
      </c>
      <c r="BC67" s="68">
        <f t="shared" si="15"/>
        <v>8.7027914614121507</v>
      </c>
      <c r="BD67" s="68">
        <f t="shared" si="16"/>
        <v>7.2368421052631584</v>
      </c>
      <c r="BE67" s="68">
        <f t="shared" si="17"/>
        <v>1.2025675473951334</v>
      </c>
      <c r="BF67" s="86" t="s">
        <v>121</v>
      </c>
      <c r="BG67" s="86" t="s">
        <v>261</v>
      </c>
      <c r="BH67" s="86" t="s">
        <v>263</v>
      </c>
      <c r="BI67" s="69">
        <f t="shared" si="18"/>
        <v>655</v>
      </c>
      <c r="BJ67" s="86">
        <v>98</v>
      </c>
      <c r="BK67" s="86">
        <v>530</v>
      </c>
      <c r="BL67" s="86">
        <v>15</v>
      </c>
      <c r="BM67" s="86">
        <v>0</v>
      </c>
      <c r="BN67" s="86">
        <v>0</v>
      </c>
      <c r="BO67" s="86">
        <v>0</v>
      </c>
      <c r="BP67" s="86">
        <v>12</v>
      </c>
      <c r="BQ67" s="86">
        <f t="shared" si="43"/>
        <v>557</v>
      </c>
      <c r="BR67" s="70">
        <f t="shared" si="19"/>
        <v>91.461412151067321</v>
      </c>
      <c r="BS67" s="70">
        <f t="shared" si="20"/>
        <v>64.473684210526315</v>
      </c>
      <c r="BT67" s="70">
        <f t="shared" si="21"/>
        <v>1.4185851680573707</v>
      </c>
      <c r="BU67" s="71" t="s">
        <v>125</v>
      </c>
      <c r="BV67" s="71">
        <v>5</v>
      </c>
      <c r="BW67" s="71" t="s">
        <v>263</v>
      </c>
      <c r="BX67" s="72">
        <f t="shared" si="22"/>
        <v>149</v>
      </c>
      <c r="BY67" s="72">
        <v>29</v>
      </c>
      <c r="BZ67" s="72">
        <v>100</v>
      </c>
      <c r="CA67" s="72">
        <v>10</v>
      </c>
      <c r="CB67" s="72">
        <v>0</v>
      </c>
      <c r="CC67" s="72">
        <v>0</v>
      </c>
      <c r="CD67" s="72">
        <v>0</v>
      </c>
      <c r="CE67" s="72">
        <v>10</v>
      </c>
      <c r="CF67" s="72">
        <f t="shared" si="44"/>
        <v>120</v>
      </c>
      <c r="CG67" s="73">
        <f t="shared" si="23"/>
        <v>21.543985637342907</v>
      </c>
      <c r="CH67" s="73">
        <f t="shared" si="24"/>
        <v>29.591836734693878</v>
      </c>
      <c r="CI67" s="74">
        <f t="shared" si="25"/>
        <v>0.72803813533089823</v>
      </c>
      <c r="CJ67" s="87" t="s">
        <v>121</v>
      </c>
      <c r="CK67" s="87" t="s">
        <v>261</v>
      </c>
      <c r="CL67" s="87" t="s">
        <v>263</v>
      </c>
      <c r="CM67" s="75">
        <f t="shared" si="26"/>
        <v>151</v>
      </c>
      <c r="CN67" s="87">
        <v>32</v>
      </c>
      <c r="CO67" s="87">
        <v>102</v>
      </c>
      <c r="CP67" s="87">
        <v>7</v>
      </c>
      <c r="CQ67" s="87">
        <v>0</v>
      </c>
      <c r="CR67" s="87">
        <v>0</v>
      </c>
      <c r="CS67" s="87">
        <v>0</v>
      </c>
      <c r="CT67" s="87">
        <v>10</v>
      </c>
      <c r="CU67" s="75">
        <f t="shared" si="27"/>
        <v>119</v>
      </c>
      <c r="CV67" s="76">
        <f t="shared" si="28"/>
        <v>99.166666666666671</v>
      </c>
      <c r="CW67" s="76">
        <f t="shared" si="29"/>
        <v>110.34482758620689</v>
      </c>
      <c r="CX67" s="76">
        <f t="shared" si="30"/>
        <v>0.89869791666666676</v>
      </c>
      <c r="CY67" s="88" t="s">
        <v>121</v>
      </c>
      <c r="CZ67" s="88" t="s">
        <v>261</v>
      </c>
      <c r="DA67" s="88" t="s">
        <v>263</v>
      </c>
      <c r="DB67" s="77">
        <f t="shared" si="31"/>
        <v>3</v>
      </c>
      <c r="DC67" s="88">
        <v>1</v>
      </c>
      <c r="DD67" s="88">
        <v>2</v>
      </c>
      <c r="DE67" s="88">
        <v>0</v>
      </c>
      <c r="DF67" s="88">
        <v>0</v>
      </c>
      <c r="DG67" s="88">
        <v>0</v>
      </c>
      <c r="DH67" s="88">
        <v>0</v>
      </c>
      <c r="DI67" s="88">
        <v>0</v>
      </c>
      <c r="DJ67" s="88">
        <f t="shared" si="32"/>
        <v>2</v>
      </c>
      <c r="DK67" s="78">
        <f t="shared" si="33"/>
        <v>1.6666666666666667</v>
      </c>
      <c r="DL67" s="78">
        <f t="shared" si="34"/>
        <v>3.4482758620689653</v>
      </c>
      <c r="DM67" s="78">
        <f t="shared" si="35"/>
        <v>0.48333333333333339</v>
      </c>
      <c r="DN67" s="89" t="s">
        <v>121</v>
      </c>
      <c r="DO67" s="89" t="s">
        <v>261</v>
      </c>
      <c r="DP67" s="89" t="s">
        <v>263</v>
      </c>
      <c r="DQ67" s="79">
        <f t="shared" si="36"/>
        <v>5</v>
      </c>
      <c r="DR67" s="89">
        <v>0</v>
      </c>
      <c r="DS67" s="89">
        <v>5</v>
      </c>
      <c r="DT67" s="89">
        <v>0</v>
      </c>
      <c r="DU67" s="89">
        <v>0</v>
      </c>
      <c r="DV67" s="89">
        <v>0</v>
      </c>
      <c r="DW67" s="89">
        <v>0</v>
      </c>
      <c r="DX67" s="89">
        <v>0</v>
      </c>
      <c r="DY67" s="89">
        <f t="shared" si="37"/>
        <v>5</v>
      </c>
      <c r="DZ67" s="80">
        <f t="shared" si="38"/>
        <v>0.89766606822262118</v>
      </c>
      <c r="EA67" s="80">
        <f t="shared" si="39"/>
        <v>0</v>
      </c>
      <c r="EB67" s="80" t="str">
        <f t="shared" si="40"/>
        <v/>
      </c>
    </row>
    <row r="68" spans="1:132" x14ac:dyDescent="0.3">
      <c r="A68" s="81" t="s">
        <v>121</v>
      </c>
      <c r="B68" s="81" t="s">
        <v>126</v>
      </c>
      <c r="C68" s="81" t="s">
        <v>264</v>
      </c>
      <c r="D68" s="62">
        <f t="shared" ref="D68:D102" si="47">SUM(E68:K68)</f>
        <v>2270</v>
      </c>
      <c r="E68" s="82">
        <v>661</v>
      </c>
      <c r="F68" s="82">
        <v>1472</v>
      </c>
      <c r="G68" s="82">
        <v>117</v>
      </c>
      <c r="H68" s="82">
        <v>7</v>
      </c>
      <c r="I68" s="62" t="s">
        <v>100</v>
      </c>
      <c r="J68" s="82">
        <v>13</v>
      </c>
      <c r="K68" s="62" t="s">
        <v>100</v>
      </c>
      <c r="L68" s="62">
        <f t="shared" si="41"/>
        <v>1609</v>
      </c>
      <c r="M68" s="83" t="s">
        <v>121</v>
      </c>
      <c r="N68" s="83" t="s">
        <v>126</v>
      </c>
      <c r="O68" s="83" t="s">
        <v>265</v>
      </c>
      <c r="P68" s="63">
        <f t="shared" ref="P68:P102" si="48">SUM(Q68:W68)</f>
        <v>22</v>
      </c>
      <c r="Q68" s="83">
        <v>4</v>
      </c>
      <c r="R68" s="83">
        <v>18</v>
      </c>
      <c r="S68" s="83">
        <v>0</v>
      </c>
      <c r="T68" s="83">
        <v>0</v>
      </c>
      <c r="U68" s="83">
        <v>0</v>
      </c>
      <c r="V68" s="83">
        <v>0</v>
      </c>
      <c r="W68" s="83">
        <v>0</v>
      </c>
      <c r="X68" s="83">
        <f t="shared" si="42"/>
        <v>18</v>
      </c>
      <c r="Y68" s="64">
        <f t="shared" ref="Y68:Y102" si="49">IFERROR((X68/L68)*1000,"")</f>
        <v>11.187072715972654</v>
      </c>
      <c r="Z68" s="64">
        <f t="shared" ref="Z68:Z102" si="50">IFERROR((Q68/E68)*1000,"")</f>
        <v>6.051437216338881</v>
      </c>
      <c r="AA68" s="64">
        <f t="shared" ref="AA68:AA102" si="51">IFERROR(Y68/Z68,"")</f>
        <v>1.8486637663144809</v>
      </c>
      <c r="AB68" s="84" t="s">
        <v>121</v>
      </c>
      <c r="AC68" s="84" t="s">
        <v>126</v>
      </c>
      <c r="AD68" s="84" t="s">
        <v>265</v>
      </c>
      <c r="AE68" s="65">
        <f t="shared" ref="AE68:AE102" si="52">SUM(AF68:AL68)</f>
        <v>12</v>
      </c>
      <c r="AF68" s="84">
        <v>4</v>
      </c>
      <c r="AG68" s="84">
        <v>8</v>
      </c>
      <c r="AH68" s="84">
        <v>0</v>
      </c>
      <c r="AI68" s="84">
        <v>0</v>
      </c>
      <c r="AJ68" s="84">
        <v>0</v>
      </c>
      <c r="AK68" s="84">
        <v>0</v>
      </c>
      <c r="AL68" s="84">
        <v>0</v>
      </c>
      <c r="AM68" s="84">
        <f t="shared" si="45"/>
        <v>8</v>
      </c>
      <c r="AN68" s="66">
        <f t="shared" ref="AN68:AN102" si="53">IFERROR((AM68/X68)*100,"")</f>
        <v>44.444444444444443</v>
      </c>
      <c r="AO68" s="66">
        <f t="shared" ref="AO68:AO102" si="54">IFERROR((AF68/Q68)*100,"")</f>
        <v>100</v>
      </c>
      <c r="AP68" s="66">
        <f t="shared" ref="AP68:AP102" si="55">IFERROR(AN68/AO68,"")</f>
        <v>0.44444444444444442</v>
      </c>
      <c r="AQ68" s="85" t="s">
        <v>121</v>
      </c>
      <c r="AR68" s="85" t="s">
        <v>126</v>
      </c>
      <c r="AS68" s="85" t="s">
        <v>265</v>
      </c>
      <c r="AT68" s="67">
        <f>SUM('[1]2020-21 RRI Detail Ages 16-17'!AT68,'[1]2020-21 RRI Detail Ages 6-15'!AT68)</f>
        <v>2</v>
      </c>
      <c r="AU68" s="67">
        <f>SUM('[1]2020-21 RRI Detail Ages 16-17'!AU68,'[1]2020-21 RRI Detail Ages 6-15'!AU68)</f>
        <v>0</v>
      </c>
      <c r="AV68" s="67">
        <f>SUM('[1]2020-21 RRI Detail Ages 16-17'!AV68,'[1]2020-21 RRI Detail Ages 6-15'!AV68)</f>
        <v>2</v>
      </c>
      <c r="AW68" s="67">
        <f>SUM('[1]2020-21 RRI Detail Ages 16-17'!AW68,'[1]2020-21 RRI Detail Ages 6-15'!AW68)</f>
        <v>0</v>
      </c>
      <c r="AX68" s="67">
        <f>SUM('[1]2020-21 RRI Detail Ages 16-17'!AX68,'[1]2020-21 RRI Detail Ages 6-15'!AX68)</f>
        <v>0</v>
      </c>
      <c r="AY68" s="67">
        <f>SUM('[1]2020-21 RRI Detail Ages 16-17'!AY68,'[1]2020-21 RRI Detail Ages 6-15'!AY68)</f>
        <v>0</v>
      </c>
      <c r="AZ68" s="67">
        <f>SUM('[1]2020-21 RRI Detail Ages 16-17'!AZ68,'[1]2020-21 RRI Detail Ages 6-15'!AZ68)</f>
        <v>0</v>
      </c>
      <c r="BA68" s="67">
        <f>SUM('[1]2020-21 RRI Detail Ages 16-17'!BA68,'[1]2020-21 RRI Detail Ages 6-15'!BA68)</f>
        <v>0</v>
      </c>
      <c r="BB68" s="85">
        <f t="shared" si="46"/>
        <v>2</v>
      </c>
      <c r="BC68" s="68">
        <f t="shared" ref="BC68:BC102" si="56">IFERROR((BB68/X68)*100,"")</f>
        <v>11.111111111111111</v>
      </c>
      <c r="BD68" s="68">
        <f t="shared" ref="BD68:BD102" si="57">IFERROR((AU68/Q68)*100,"")</f>
        <v>0</v>
      </c>
      <c r="BE68" s="68" t="str">
        <f t="shared" ref="BE68:BE102" si="58">IFERROR(BC68/BD68,"")</f>
        <v/>
      </c>
      <c r="BF68" s="86" t="s">
        <v>121</v>
      </c>
      <c r="BG68" s="86" t="s">
        <v>126</v>
      </c>
      <c r="BH68" s="86" t="s">
        <v>265</v>
      </c>
      <c r="BI68" s="69">
        <f t="shared" ref="BI68:BI102" si="59">SUM(BJ68:BP68)</f>
        <v>8</v>
      </c>
      <c r="BJ68" s="86">
        <v>0</v>
      </c>
      <c r="BK68" s="86">
        <v>8</v>
      </c>
      <c r="BL68" s="86">
        <v>0</v>
      </c>
      <c r="BM68" s="86">
        <v>0</v>
      </c>
      <c r="BN68" s="86">
        <v>0</v>
      </c>
      <c r="BO68" s="86">
        <v>0</v>
      </c>
      <c r="BP68" s="86">
        <v>0</v>
      </c>
      <c r="BQ68" s="86">
        <f t="shared" si="43"/>
        <v>8</v>
      </c>
      <c r="BR68" s="70">
        <f t="shared" ref="BR68:BR102" si="60">IFERROR((BQ68/X68)*100,"")</f>
        <v>44.444444444444443</v>
      </c>
      <c r="BS68" s="70">
        <f t="shared" ref="BS68:BS102" si="61">IFERROR((BJ68/Q68)*100,"")</f>
        <v>0</v>
      </c>
      <c r="BT68" s="70" t="str">
        <f t="shared" ref="BT68:BT102" si="62">IFERROR(BR68/BS68,"")</f>
        <v/>
      </c>
      <c r="BU68" s="71" t="s">
        <v>125</v>
      </c>
      <c r="BV68" s="71">
        <v>6</v>
      </c>
      <c r="BW68" s="71" t="s">
        <v>265</v>
      </c>
      <c r="BX68" s="72">
        <f t="shared" ref="BX68:BX102" si="63">SUM(BY68:CE68)</f>
        <v>12</v>
      </c>
      <c r="BY68" s="72">
        <v>0</v>
      </c>
      <c r="BZ68" s="72">
        <v>12</v>
      </c>
      <c r="CA68" s="72">
        <v>0</v>
      </c>
      <c r="CB68" s="72">
        <v>0</v>
      </c>
      <c r="CC68" s="72">
        <v>0</v>
      </c>
      <c r="CD68" s="72">
        <v>0</v>
      </c>
      <c r="CE68" s="72">
        <v>0</v>
      </c>
      <c r="CF68" s="72">
        <f t="shared" si="44"/>
        <v>12</v>
      </c>
      <c r="CG68" s="73">
        <f t="shared" ref="CG68:CG102" si="64">IFERROR((CF68/BQ68)*100,"")</f>
        <v>150</v>
      </c>
      <c r="CH68" s="73" t="str">
        <f t="shared" ref="CH68:CH102" si="65">IFERROR((BY68/BJ68)*100,"")</f>
        <v/>
      </c>
      <c r="CI68" s="74" t="str">
        <f t="shared" ref="CI68:CI102" si="66">IFERROR(CG68/CH68,"")</f>
        <v/>
      </c>
      <c r="CJ68" s="87" t="s">
        <v>121</v>
      </c>
      <c r="CK68" s="87" t="s">
        <v>126</v>
      </c>
      <c r="CL68" s="87" t="s">
        <v>265</v>
      </c>
      <c r="CM68" s="75">
        <f t="shared" ref="CM68:CM102" si="67">SUM(CN68:CT68)</f>
        <v>14</v>
      </c>
      <c r="CN68" s="87">
        <v>1</v>
      </c>
      <c r="CO68" s="87">
        <v>13</v>
      </c>
      <c r="CP68" s="87">
        <v>0</v>
      </c>
      <c r="CQ68" s="87">
        <v>0</v>
      </c>
      <c r="CR68" s="87">
        <v>0</v>
      </c>
      <c r="CS68" s="87">
        <v>0</v>
      </c>
      <c r="CT68" s="87">
        <v>0</v>
      </c>
      <c r="CU68" s="75">
        <f t="shared" ref="CU68:CU102" si="68">SUM(CO68:CT68)</f>
        <v>13</v>
      </c>
      <c r="CV68" s="76">
        <f t="shared" ref="CV68:CV102" si="69">IFERROR((CU68/CF68)*100,"")</f>
        <v>108.33333333333333</v>
      </c>
      <c r="CW68" s="76" t="str">
        <f t="shared" ref="CW68:CW102" si="70">IFERROR((CN68/BY68)*100,"")</f>
        <v/>
      </c>
      <c r="CX68" s="76" t="str">
        <f t="shared" ref="CX68:CX102" si="71">IFERROR(CV68/CW68,"")</f>
        <v/>
      </c>
      <c r="CY68" s="88" t="s">
        <v>121</v>
      </c>
      <c r="CZ68" s="88" t="s">
        <v>126</v>
      </c>
      <c r="DA68" s="88" t="s">
        <v>265</v>
      </c>
      <c r="DB68" s="77">
        <f t="shared" ref="DB68:DB102" si="72">SUM(DC68:DI68)</f>
        <v>1</v>
      </c>
      <c r="DC68" s="88">
        <v>0</v>
      </c>
      <c r="DD68" s="88">
        <v>1</v>
      </c>
      <c r="DE68" s="88">
        <v>0</v>
      </c>
      <c r="DF68" s="88">
        <v>0</v>
      </c>
      <c r="DG68" s="88">
        <v>0</v>
      </c>
      <c r="DH68" s="88">
        <v>0</v>
      </c>
      <c r="DI68" s="88">
        <v>0</v>
      </c>
      <c r="DJ68" s="88">
        <f t="shared" ref="DJ68:DJ103" si="73">SUM(DD68:DI68)</f>
        <v>1</v>
      </c>
      <c r="DK68" s="78">
        <f t="shared" ref="DK68:DK102" si="74">IFERROR((DJ68/CF68)*100,"")</f>
        <v>8.3333333333333321</v>
      </c>
      <c r="DL68" s="78" t="str">
        <f t="shared" ref="DL68:DL102" si="75">IFERROR((DC68/BY68)*100,"")</f>
        <v/>
      </c>
      <c r="DM68" s="77" t="str">
        <f t="shared" ref="DM68:DM102" si="76">IFERROR(DK68/DL68,"")</f>
        <v/>
      </c>
      <c r="DN68" s="89" t="s">
        <v>121</v>
      </c>
      <c r="DO68" s="89" t="s">
        <v>126</v>
      </c>
      <c r="DP68" s="89" t="s">
        <v>265</v>
      </c>
      <c r="DQ68" s="79">
        <f t="shared" ref="DQ68:DQ102" si="77">SUM(DR68:DX68)</f>
        <v>0</v>
      </c>
      <c r="DR68" s="89">
        <v>0</v>
      </c>
      <c r="DS68" s="89">
        <v>0</v>
      </c>
      <c r="DT68" s="89">
        <v>0</v>
      </c>
      <c r="DU68" s="89">
        <v>0</v>
      </c>
      <c r="DV68" s="89">
        <v>0</v>
      </c>
      <c r="DW68" s="89">
        <v>0</v>
      </c>
      <c r="DX68" s="89">
        <v>0</v>
      </c>
      <c r="DY68" s="89">
        <f t="shared" ref="DY68:DY103" si="78">SUM(DS68:DX68)</f>
        <v>0</v>
      </c>
      <c r="DZ68" s="80">
        <f t="shared" ref="DZ68:DZ102" si="79">IFERROR((DY68/BQ68)*100,"")</f>
        <v>0</v>
      </c>
      <c r="EA68" s="80" t="str">
        <f t="shared" ref="EA68:EA102" si="80">IFERROR((DR68/BJ68)*1000,"")</f>
        <v/>
      </c>
      <c r="EB68" s="80" t="str">
        <f t="shared" ref="EB68:EB102" si="81">IFERROR(DZ68/EA68,"")</f>
        <v/>
      </c>
    </row>
    <row r="69" spans="1:132" x14ac:dyDescent="0.3">
      <c r="A69" s="81" t="s">
        <v>121</v>
      </c>
      <c r="B69" s="81" t="s">
        <v>183</v>
      </c>
      <c r="C69" s="81" t="s">
        <v>266</v>
      </c>
      <c r="D69" s="62">
        <f t="shared" si="47"/>
        <v>28500</v>
      </c>
      <c r="E69" s="82">
        <v>17863</v>
      </c>
      <c r="F69" s="82">
        <v>5554</v>
      </c>
      <c r="G69" s="82">
        <v>4195</v>
      </c>
      <c r="H69" s="82">
        <v>727</v>
      </c>
      <c r="I69" s="62" t="s">
        <v>100</v>
      </c>
      <c r="J69" s="82">
        <v>161</v>
      </c>
      <c r="K69" s="62" t="s">
        <v>100</v>
      </c>
      <c r="L69" s="62">
        <f t="shared" si="41"/>
        <v>10637</v>
      </c>
      <c r="M69" s="83" t="s">
        <v>121</v>
      </c>
      <c r="N69" s="83" t="s">
        <v>183</v>
      </c>
      <c r="O69" s="83" t="s">
        <v>267</v>
      </c>
      <c r="P69" s="63">
        <f t="shared" si="48"/>
        <v>551</v>
      </c>
      <c r="Q69" s="83">
        <v>244</v>
      </c>
      <c r="R69" s="83">
        <v>262</v>
      </c>
      <c r="S69" s="83">
        <v>36</v>
      </c>
      <c r="T69" s="83">
        <v>0</v>
      </c>
      <c r="U69" s="83">
        <v>0</v>
      </c>
      <c r="V69" s="83">
        <v>0</v>
      </c>
      <c r="W69" s="83">
        <v>9</v>
      </c>
      <c r="X69" s="83">
        <f t="shared" si="42"/>
        <v>307</v>
      </c>
      <c r="Y69" s="64">
        <f t="shared" si="49"/>
        <v>28.86152110557488</v>
      </c>
      <c r="Z69" s="64">
        <f t="shared" si="50"/>
        <v>13.659519677545765</v>
      </c>
      <c r="AA69" s="64">
        <f t="shared" si="51"/>
        <v>2.1129235717577215</v>
      </c>
      <c r="AB69" s="84" t="s">
        <v>121</v>
      </c>
      <c r="AC69" s="84" t="s">
        <v>183</v>
      </c>
      <c r="AD69" s="84" t="s">
        <v>267</v>
      </c>
      <c r="AE69" s="65">
        <f t="shared" si="52"/>
        <v>177</v>
      </c>
      <c r="AF69" s="84">
        <v>83</v>
      </c>
      <c r="AG69" s="84">
        <v>77</v>
      </c>
      <c r="AH69" s="84">
        <v>12</v>
      </c>
      <c r="AI69" s="84">
        <v>0</v>
      </c>
      <c r="AJ69" s="84">
        <v>0</v>
      </c>
      <c r="AK69" s="84">
        <v>0</v>
      </c>
      <c r="AL69" s="84">
        <v>5</v>
      </c>
      <c r="AM69" s="84">
        <f t="shared" si="45"/>
        <v>94</v>
      </c>
      <c r="AN69" s="66">
        <f t="shared" si="53"/>
        <v>30.618892508143325</v>
      </c>
      <c r="AO69" s="66">
        <f t="shared" si="54"/>
        <v>34.016393442622949</v>
      </c>
      <c r="AP69" s="66">
        <f t="shared" si="55"/>
        <v>0.90012165927553878</v>
      </c>
      <c r="AQ69" s="85" t="s">
        <v>121</v>
      </c>
      <c r="AR69" s="85" t="s">
        <v>183</v>
      </c>
      <c r="AS69" s="85" t="s">
        <v>267</v>
      </c>
      <c r="AT69" s="67">
        <f>SUM('[1]2020-21 RRI Detail Ages 16-17'!AT69,'[1]2020-21 RRI Detail Ages 6-15'!AT69)</f>
        <v>35</v>
      </c>
      <c r="AU69" s="67">
        <f>SUM('[1]2020-21 RRI Detail Ages 16-17'!AU69,'[1]2020-21 RRI Detail Ages 6-15'!AU69)</f>
        <v>14</v>
      </c>
      <c r="AV69" s="67">
        <f>SUM('[1]2020-21 RRI Detail Ages 16-17'!AV69,'[1]2020-21 RRI Detail Ages 6-15'!AV69)</f>
        <v>15</v>
      </c>
      <c r="AW69" s="67">
        <f>SUM('[1]2020-21 RRI Detail Ages 16-17'!AW69,'[1]2020-21 RRI Detail Ages 6-15'!AW69)</f>
        <v>4</v>
      </c>
      <c r="AX69" s="67">
        <f>SUM('[1]2020-21 RRI Detail Ages 16-17'!AX69,'[1]2020-21 RRI Detail Ages 6-15'!AX69)</f>
        <v>0</v>
      </c>
      <c r="AY69" s="67">
        <f>SUM('[1]2020-21 RRI Detail Ages 16-17'!AY69,'[1]2020-21 RRI Detail Ages 6-15'!AY69)</f>
        <v>0</v>
      </c>
      <c r="AZ69" s="67">
        <f>SUM('[1]2020-21 RRI Detail Ages 16-17'!AZ69,'[1]2020-21 RRI Detail Ages 6-15'!AZ69)</f>
        <v>0</v>
      </c>
      <c r="BA69" s="67">
        <f>SUM('[1]2020-21 RRI Detail Ages 16-17'!BA69,'[1]2020-21 RRI Detail Ages 6-15'!BA69)</f>
        <v>2</v>
      </c>
      <c r="BB69" s="85">
        <f t="shared" si="46"/>
        <v>21</v>
      </c>
      <c r="BC69" s="68">
        <f t="shared" si="56"/>
        <v>6.8403908794788277</v>
      </c>
      <c r="BD69" s="68">
        <f t="shared" si="57"/>
        <v>5.7377049180327866</v>
      </c>
      <c r="BE69" s="68">
        <f t="shared" si="58"/>
        <v>1.1921824104234529</v>
      </c>
      <c r="BF69" s="86" t="s">
        <v>121</v>
      </c>
      <c r="BG69" s="86" t="s">
        <v>183</v>
      </c>
      <c r="BH69" s="86" t="s">
        <v>267</v>
      </c>
      <c r="BI69" s="69">
        <f t="shared" si="59"/>
        <v>377</v>
      </c>
      <c r="BJ69" s="86">
        <v>162</v>
      </c>
      <c r="BK69" s="86">
        <v>189</v>
      </c>
      <c r="BL69" s="86">
        <v>22</v>
      </c>
      <c r="BM69" s="86">
        <v>0</v>
      </c>
      <c r="BN69" s="86">
        <v>0</v>
      </c>
      <c r="BO69" s="86">
        <v>0</v>
      </c>
      <c r="BP69" s="86">
        <v>4</v>
      </c>
      <c r="BQ69" s="86">
        <f t="shared" si="43"/>
        <v>215</v>
      </c>
      <c r="BR69" s="70">
        <f t="shared" si="60"/>
        <v>70.032573289902274</v>
      </c>
      <c r="BS69" s="70">
        <f t="shared" si="61"/>
        <v>66.393442622950815</v>
      </c>
      <c r="BT69" s="70">
        <f t="shared" si="62"/>
        <v>1.0548115976997627</v>
      </c>
      <c r="BU69" s="71" t="s">
        <v>125</v>
      </c>
      <c r="BV69" s="71">
        <v>4</v>
      </c>
      <c r="BW69" s="71" t="s">
        <v>267</v>
      </c>
      <c r="BX69" s="72">
        <f t="shared" si="63"/>
        <v>84</v>
      </c>
      <c r="BY69" s="72">
        <v>50</v>
      </c>
      <c r="BZ69" s="72">
        <v>29</v>
      </c>
      <c r="CA69" s="72">
        <v>2</v>
      </c>
      <c r="CB69" s="72">
        <v>1</v>
      </c>
      <c r="CC69" s="72">
        <v>0</v>
      </c>
      <c r="CD69" s="72">
        <v>0</v>
      </c>
      <c r="CE69" s="72">
        <v>2</v>
      </c>
      <c r="CF69" s="72">
        <f t="shared" si="44"/>
        <v>34</v>
      </c>
      <c r="CG69" s="73">
        <f t="shared" si="64"/>
        <v>15.813953488372093</v>
      </c>
      <c r="CH69" s="73">
        <f t="shared" si="65"/>
        <v>30.864197530864196</v>
      </c>
      <c r="CI69" s="74">
        <f t="shared" si="66"/>
        <v>0.51237209302325581</v>
      </c>
      <c r="CJ69" s="87" t="s">
        <v>121</v>
      </c>
      <c r="CK69" s="87" t="s">
        <v>183</v>
      </c>
      <c r="CL69" s="87" t="s">
        <v>267</v>
      </c>
      <c r="CM69" s="75">
        <f t="shared" si="67"/>
        <v>74</v>
      </c>
      <c r="CN69" s="87">
        <v>46</v>
      </c>
      <c r="CO69" s="87">
        <v>23</v>
      </c>
      <c r="CP69" s="87">
        <v>2</v>
      </c>
      <c r="CQ69" s="87">
        <v>1</v>
      </c>
      <c r="CR69" s="87">
        <v>0</v>
      </c>
      <c r="CS69" s="87">
        <v>0</v>
      </c>
      <c r="CT69" s="87">
        <v>2</v>
      </c>
      <c r="CU69" s="75">
        <f t="shared" si="68"/>
        <v>28</v>
      </c>
      <c r="CV69" s="76">
        <f t="shared" si="69"/>
        <v>82.35294117647058</v>
      </c>
      <c r="CW69" s="76">
        <f t="shared" si="70"/>
        <v>92</v>
      </c>
      <c r="CX69" s="76">
        <f t="shared" si="71"/>
        <v>0.89514066496163669</v>
      </c>
      <c r="CY69" s="88" t="s">
        <v>121</v>
      </c>
      <c r="CZ69" s="88" t="s">
        <v>183</v>
      </c>
      <c r="DA69" s="88" t="s">
        <v>267</v>
      </c>
      <c r="DB69" s="77">
        <f t="shared" si="72"/>
        <v>8</v>
      </c>
      <c r="DC69" s="88">
        <v>3</v>
      </c>
      <c r="DD69" s="88">
        <v>4</v>
      </c>
      <c r="DE69" s="88">
        <v>0</v>
      </c>
      <c r="DF69" s="88">
        <v>0</v>
      </c>
      <c r="DG69" s="88">
        <v>0</v>
      </c>
      <c r="DH69" s="88">
        <v>0</v>
      </c>
      <c r="DI69" s="88">
        <v>1</v>
      </c>
      <c r="DJ69" s="88">
        <f t="shared" si="73"/>
        <v>5</v>
      </c>
      <c r="DK69" s="78">
        <f t="shared" si="74"/>
        <v>14.705882352941178</v>
      </c>
      <c r="DL69" s="78">
        <f t="shared" si="75"/>
        <v>6</v>
      </c>
      <c r="DM69" s="78">
        <f t="shared" si="76"/>
        <v>2.4509803921568629</v>
      </c>
      <c r="DN69" s="89" t="s">
        <v>121</v>
      </c>
      <c r="DO69" s="89" t="s">
        <v>183</v>
      </c>
      <c r="DP69" s="89" t="s">
        <v>267</v>
      </c>
      <c r="DQ69" s="79">
        <f t="shared" si="77"/>
        <v>3</v>
      </c>
      <c r="DR69" s="89">
        <v>2</v>
      </c>
      <c r="DS69" s="89">
        <v>0</v>
      </c>
      <c r="DT69" s="89">
        <v>1</v>
      </c>
      <c r="DU69" s="89">
        <v>0</v>
      </c>
      <c r="DV69" s="89">
        <v>0</v>
      </c>
      <c r="DW69" s="89">
        <v>0</v>
      </c>
      <c r="DX69" s="89">
        <v>0</v>
      </c>
      <c r="DY69" s="89">
        <f t="shared" si="78"/>
        <v>1</v>
      </c>
      <c r="DZ69" s="80">
        <f t="shared" si="79"/>
        <v>0.46511627906976744</v>
      </c>
      <c r="EA69" s="80">
        <f t="shared" si="80"/>
        <v>12.345679012345679</v>
      </c>
      <c r="EB69" s="80">
        <f t="shared" si="81"/>
        <v>3.7674418604651164E-2</v>
      </c>
    </row>
    <row r="70" spans="1:132" x14ac:dyDescent="0.3">
      <c r="A70" s="81" t="s">
        <v>97</v>
      </c>
      <c r="B70" s="81" t="s">
        <v>98</v>
      </c>
      <c r="C70" s="81" t="s">
        <v>268</v>
      </c>
      <c r="D70" s="62">
        <f t="shared" si="47"/>
        <v>20541</v>
      </c>
      <c r="E70" s="82">
        <v>12505</v>
      </c>
      <c r="F70" s="82">
        <v>2446</v>
      </c>
      <c r="G70" s="82">
        <v>3417</v>
      </c>
      <c r="H70" s="82">
        <v>2112</v>
      </c>
      <c r="I70" s="62" t="s">
        <v>100</v>
      </c>
      <c r="J70" s="82">
        <v>61</v>
      </c>
      <c r="K70" s="62" t="s">
        <v>100</v>
      </c>
      <c r="L70" s="62">
        <f t="shared" si="41"/>
        <v>8036</v>
      </c>
      <c r="M70" s="83" t="s">
        <v>97</v>
      </c>
      <c r="N70" s="83" t="s">
        <v>98</v>
      </c>
      <c r="O70" s="83" t="s">
        <v>269</v>
      </c>
      <c r="P70" s="63">
        <f t="shared" si="48"/>
        <v>229</v>
      </c>
      <c r="Q70" s="83">
        <v>47</v>
      </c>
      <c r="R70" s="83">
        <v>154</v>
      </c>
      <c r="S70" s="83">
        <v>21</v>
      </c>
      <c r="T70" s="83">
        <v>1</v>
      </c>
      <c r="U70" s="83">
        <v>1</v>
      </c>
      <c r="V70" s="83">
        <v>0</v>
      </c>
      <c r="W70" s="83">
        <v>5</v>
      </c>
      <c r="X70" s="83">
        <f t="shared" si="42"/>
        <v>182</v>
      </c>
      <c r="Y70" s="64">
        <f t="shared" si="49"/>
        <v>22.648083623693381</v>
      </c>
      <c r="Z70" s="64">
        <f t="shared" si="50"/>
        <v>3.7584966013594561</v>
      </c>
      <c r="AA70" s="64">
        <f t="shared" si="51"/>
        <v>6.0258358662613984</v>
      </c>
      <c r="AB70" s="84" t="s">
        <v>97</v>
      </c>
      <c r="AC70" s="84" t="s">
        <v>98</v>
      </c>
      <c r="AD70" s="84" t="s">
        <v>269</v>
      </c>
      <c r="AE70" s="65">
        <f t="shared" si="52"/>
        <v>45</v>
      </c>
      <c r="AF70" s="84">
        <v>19</v>
      </c>
      <c r="AG70" s="84">
        <v>22</v>
      </c>
      <c r="AH70" s="84">
        <v>3</v>
      </c>
      <c r="AI70" s="84">
        <v>1</v>
      </c>
      <c r="AJ70" s="84">
        <v>0</v>
      </c>
      <c r="AK70" s="84">
        <v>0</v>
      </c>
      <c r="AL70" s="84">
        <v>0</v>
      </c>
      <c r="AM70" s="84">
        <f t="shared" si="45"/>
        <v>26</v>
      </c>
      <c r="AN70" s="66">
        <f t="shared" si="53"/>
        <v>14.285714285714285</v>
      </c>
      <c r="AO70" s="66">
        <f t="shared" si="54"/>
        <v>40.425531914893611</v>
      </c>
      <c r="AP70" s="66">
        <f t="shared" si="55"/>
        <v>0.35338345864661658</v>
      </c>
      <c r="AQ70" s="85" t="s">
        <v>97</v>
      </c>
      <c r="AR70" s="85" t="s">
        <v>98</v>
      </c>
      <c r="AS70" s="85" t="s">
        <v>269</v>
      </c>
      <c r="AT70" s="67">
        <f>SUM('[1]2020-21 RRI Detail Ages 16-17'!AT70,'[1]2020-21 RRI Detail Ages 6-15'!AT70)</f>
        <v>23</v>
      </c>
      <c r="AU70" s="67">
        <f>SUM('[1]2020-21 RRI Detail Ages 16-17'!AU70,'[1]2020-21 RRI Detail Ages 6-15'!AU70)</f>
        <v>6</v>
      </c>
      <c r="AV70" s="67">
        <f>SUM('[1]2020-21 RRI Detail Ages 16-17'!AV70,'[1]2020-21 RRI Detail Ages 6-15'!AV70)</f>
        <v>13</v>
      </c>
      <c r="AW70" s="67">
        <f>SUM('[1]2020-21 RRI Detail Ages 16-17'!AW70,'[1]2020-21 RRI Detail Ages 6-15'!AW70)</f>
        <v>2</v>
      </c>
      <c r="AX70" s="67">
        <f>SUM('[1]2020-21 RRI Detail Ages 16-17'!AX70,'[1]2020-21 RRI Detail Ages 6-15'!AX70)</f>
        <v>0</v>
      </c>
      <c r="AY70" s="67">
        <f>SUM('[1]2020-21 RRI Detail Ages 16-17'!AY70,'[1]2020-21 RRI Detail Ages 6-15'!AY70)</f>
        <v>0</v>
      </c>
      <c r="AZ70" s="67">
        <f>SUM('[1]2020-21 RRI Detail Ages 16-17'!AZ70,'[1]2020-21 RRI Detail Ages 6-15'!AZ70)</f>
        <v>0</v>
      </c>
      <c r="BA70" s="67">
        <f>SUM('[1]2020-21 RRI Detail Ages 16-17'!BA70,'[1]2020-21 RRI Detail Ages 6-15'!BA70)</f>
        <v>2</v>
      </c>
      <c r="BB70" s="85">
        <f t="shared" si="46"/>
        <v>17</v>
      </c>
      <c r="BC70" s="68">
        <f t="shared" si="56"/>
        <v>9.3406593406593412</v>
      </c>
      <c r="BD70" s="68">
        <f t="shared" si="57"/>
        <v>12.76595744680851</v>
      </c>
      <c r="BE70" s="68">
        <f t="shared" si="58"/>
        <v>0.73168498168498175</v>
      </c>
      <c r="BF70" s="86" t="s">
        <v>97</v>
      </c>
      <c r="BG70" s="86" t="s">
        <v>98</v>
      </c>
      <c r="BH70" s="86" t="s">
        <v>269</v>
      </c>
      <c r="BI70" s="69">
        <f t="shared" si="59"/>
        <v>195</v>
      </c>
      <c r="BJ70" s="86">
        <v>28</v>
      </c>
      <c r="BK70" s="86">
        <v>140</v>
      </c>
      <c r="BL70" s="86">
        <v>22</v>
      </c>
      <c r="BM70" s="86">
        <v>0</v>
      </c>
      <c r="BN70" s="86">
        <v>1</v>
      </c>
      <c r="BO70" s="86">
        <v>0</v>
      </c>
      <c r="BP70" s="86">
        <v>4</v>
      </c>
      <c r="BQ70" s="86">
        <f t="shared" si="43"/>
        <v>167</v>
      </c>
      <c r="BR70" s="70">
        <f t="shared" si="60"/>
        <v>91.758241758241752</v>
      </c>
      <c r="BS70" s="70">
        <f t="shared" si="61"/>
        <v>59.574468085106382</v>
      </c>
      <c r="BT70" s="70">
        <f t="shared" si="62"/>
        <v>1.5402276295133437</v>
      </c>
      <c r="BU70" s="71" t="s">
        <v>102</v>
      </c>
      <c r="BV70" s="71">
        <v>15</v>
      </c>
      <c r="BW70" s="71" t="s">
        <v>269</v>
      </c>
      <c r="BX70" s="72">
        <f t="shared" si="63"/>
        <v>79</v>
      </c>
      <c r="BY70" s="72">
        <v>20</v>
      </c>
      <c r="BZ70" s="72">
        <v>58</v>
      </c>
      <c r="CA70" s="72">
        <v>0</v>
      </c>
      <c r="CB70" s="72">
        <v>0</v>
      </c>
      <c r="CC70" s="72">
        <v>0</v>
      </c>
      <c r="CD70" s="72">
        <v>0</v>
      </c>
      <c r="CE70" s="72">
        <v>1</v>
      </c>
      <c r="CF70" s="72">
        <f t="shared" si="44"/>
        <v>59</v>
      </c>
      <c r="CG70" s="73">
        <f t="shared" si="64"/>
        <v>35.32934131736527</v>
      </c>
      <c r="CH70" s="73">
        <f t="shared" si="65"/>
        <v>71.428571428571431</v>
      </c>
      <c r="CI70" s="74">
        <f t="shared" si="66"/>
        <v>0.49461077844311374</v>
      </c>
      <c r="CJ70" s="87" t="s">
        <v>97</v>
      </c>
      <c r="CK70" s="87" t="s">
        <v>98</v>
      </c>
      <c r="CL70" s="87" t="s">
        <v>269</v>
      </c>
      <c r="CM70" s="75">
        <f t="shared" si="67"/>
        <v>75</v>
      </c>
      <c r="CN70" s="87">
        <v>21</v>
      </c>
      <c r="CO70" s="87">
        <v>52</v>
      </c>
      <c r="CP70" s="87">
        <v>1</v>
      </c>
      <c r="CQ70" s="87">
        <v>0</v>
      </c>
      <c r="CR70" s="87">
        <v>0</v>
      </c>
      <c r="CS70" s="87">
        <v>0</v>
      </c>
      <c r="CT70" s="87">
        <v>1</v>
      </c>
      <c r="CU70" s="75">
        <f t="shared" si="68"/>
        <v>54</v>
      </c>
      <c r="CV70" s="76">
        <f t="shared" si="69"/>
        <v>91.525423728813564</v>
      </c>
      <c r="CW70" s="76">
        <f t="shared" si="70"/>
        <v>105</v>
      </c>
      <c r="CX70" s="76">
        <f t="shared" si="71"/>
        <v>0.87167070217917675</v>
      </c>
      <c r="CY70" s="88" t="s">
        <v>97</v>
      </c>
      <c r="CZ70" s="88" t="s">
        <v>98</v>
      </c>
      <c r="DA70" s="88" t="s">
        <v>269</v>
      </c>
      <c r="DB70" s="77">
        <f t="shared" si="72"/>
        <v>0</v>
      </c>
      <c r="DC70" s="88">
        <v>0</v>
      </c>
      <c r="DD70" s="88">
        <v>0</v>
      </c>
      <c r="DE70" s="88">
        <v>0</v>
      </c>
      <c r="DF70" s="88">
        <v>0</v>
      </c>
      <c r="DG70" s="88">
        <v>0</v>
      </c>
      <c r="DH70" s="88">
        <v>0</v>
      </c>
      <c r="DI70" s="88">
        <v>0</v>
      </c>
      <c r="DJ70" s="88">
        <f t="shared" si="73"/>
        <v>0</v>
      </c>
      <c r="DK70" s="78">
        <f t="shared" si="74"/>
        <v>0</v>
      </c>
      <c r="DL70" s="78">
        <f t="shared" si="75"/>
        <v>0</v>
      </c>
      <c r="DM70" s="77" t="str">
        <f t="shared" si="76"/>
        <v/>
      </c>
      <c r="DN70" s="89" t="s">
        <v>97</v>
      </c>
      <c r="DO70" s="89" t="s">
        <v>98</v>
      </c>
      <c r="DP70" s="89" t="s">
        <v>269</v>
      </c>
      <c r="DQ70" s="79">
        <f t="shared" si="77"/>
        <v>1</v>
      </c>
      <c r="DR70" s="89">
        <v>1</v>
      </c>
      <c r="DS70" s="89">
        <v>0</v>
      </c>
      <c r="DT70" s="89">
        <v>0</v>
      </c>
      <c r="DU70" s="89">
        <v>0</v>
      </c>
      <c r="DV70" s="89">
        <v>0</v>
      </c>
      <c r="DW70" s="89">
        <v>0</v>
      </c>
      <c r="DX70" s="89">
        <v>0</v>
      </c>
      <c r="DY70" s="89">
        <f t="shared" si="78"/>
        <v>0</v>
      </c>
      <c r="DZ70" s="80">
        <f t="shared" si="79"/>
        <v>0</v>
      </c>
      <c r="EA70" s="80">
        <f t="shared" si="80"/>
        <v>35.714285714285715</v>
      </c>
      <c r="EB70" s="80">
        <f t="shared" si="81"/>
        <v>0</v>
      </c>
    </row>
    <row r="71" spans="1:132" x14ac:dyDescent="0.3">
      <c r="A71" s="81" t="s">
        <v>121</v>
      </c>
      <c r="B71" s="81" t="s">
        <v>148</v>
      </c>
      <c r="C71" s="81" t="s">
        <v>270</v>
      </c>
      <c r="D71" s="62">
        <f t="shared" si="47"/>
        <v>1370</v>
      </c>
      <c r="E71" s="82">
        <v>968</v>
      </c>
      <c r="F71" s="82">
        <v>249</v>
      </c>
      <c r="G71" s="82">
        <v>131</v>
      </c>
      <c r="H71" s="82">
        <v>18</v>
      </c>
      <c r="I71" s="62" t="s">
        <v>100</v>
      </c>
      <c r="J71" s="82">
        <v>4</v>
      </c>
      <c r="K71" s="62" t="s">
        <v>100</v>
      </c>
      <c r="L71" s="62">
        <f t="shared" si="41"/>
        <v>402</v>
      </c>
      <c r="M71" s="83" t="s">
        <v>121</v>
      </c>
      <c r="N71" s="83" t="s">
        <v>148</v>
      </c>
      <c r="O71" s="83" t="s">
        <v>271</v>
      </c>
      <c r="P71" s="63">
        <f t="shared" si="48"/>
        <v>13</v>
      </c>
      <c r="Q71" s="83">
        <v>8</v>
      </c>
      <c r="R71" s="83">
        <v>5</v>
      </c>
      <c r="S71" s="83">
        <v>0</v>
      </c>
      <c r="T71" s="83">
        <v>0</v>
      </c>
      <c r="U71" s="83">
        <v>0</v>
      </c>
      <c r="V71" s="83">
        <v>0</v>
      </c>
      <c r="W71" s="83">
        <v>0</v>
      </c>
      <c r="X71" s="83">
        <f t="shared" si="42"/>
        <v>5</v>
      </c>
      <c r="Y71" s="64">
        <f t="shared" si="49"/>
        <v>12.437810945273633</v>
      </c>
      <c r="Z71" s="64">
        <f t="shared" si="50"/>
        <v>8.2644628099173563</v>
      </c>
      <c r="AA71" s="64">
        <f t="shared" si="51"/>
        <v>1.5049751243781093</v>
      </c>
      <c r="AB71" s="84" t="s">
        <v>121</v>
      </c>
      <c r="AC71" s="84" t="s">
        <v>148</v>
      </c>
      <c r="AD71" s="84" t="s">
        <v>271</v>
      </c>
      <c r="AE71" s="65">
        <f t="shared" si="52"/>
        <v>10</v>
      </c>
      <c r="AF71" s="84">
        <v>5</v>
      </c>
      <c r="AG71" s="84">
        <v>5</v>
      </c>
      <c r="AH71" s="84">
        <v>0</v>
      </c>
      <c r="AI71" s="84">
        <v>0</v>
      </c>
      <c r="AJ71" s="84">
        <v>0</v>
      </c>
      <c r="AK71" s="84">
        <v>0</v>
      </c>
      <c r="AL71" s="84">
        <v>0</v>
      </c>
      <c r="AM71" s="84">
        <f t="shared" si="45"/>
        <v>5</v>
      </c>
      <c r="AN71" s="66">
        <f t="shared" si="53"/>
        <v>100</v>
      </c>
      <c r="AO71" s="66">
        <f t="shared" si="54"/>
        <v>62.5</v>
      </c>
      <c r="AP71" s="66">
        <f t="shared" si="55"/>
        <v>1.6</v>
      </c>
      <c r="AQ71" s="85" t="s">
        <v>121</v>
      </c>
      <c r="AR71" s="85" t="s">
        <v>148</v>
      </c>
      <c r="AS71" s="85" t="s">
        <v>271</v>
      </c>
      <c r="AT71" s="67">
        <f>SUM('[1]2020-21 RRI Detail Ages 16-17'!AT71,'[1]2020-21 RRI Detail Ages 6-15'!AT71)</f>
        <v>0</v>
      </c>
      <c r="AU71" s="67">
        <f>SUM('[1]2020-21 RRI Detail Ages 16-17'!AU71,'[1]2020-21 RRI Detail Ages 6-15'!AU71)</f>
        <v>0</v>
      </c>
      <c r="AV71" s="67">
        <f>SUM('[1]2020-21 RRI Detail Ages 16-17'!AV71,'[1]2020-21 RRI Detail Ages 6-15'!AV71)</f>
        <v>0</v>
      </c>
      <c r="AW71" s="67">
        <f>SUM('[1]2020-21 RRI Detail Ages 16-17'!AW71,'[1]2020-21 RRI Detail Ages 6-15'!AW71)</f>
        <v>0</v>
      </c>
      <c r="AX71" s="67">
        <f>SUM('[1]2020-21 RRI Detail Ages 16-17'!AX71,'[1]2020-21 RRI Detail Ages 6-15'!AX71)</f>
        <v>0</v>
      </c>
      <c r="AY71" s="67">
        <f>SUM('[1]2020-21 RRI Detail Ages 16-17'!AY71,'[1]2020-21 RRI Detail Ages 6-15'!AY71)</f>
        <v>0</v>
      </c>
      <c r="AZ71" s="67">
        <f>SUM('[1]2020-21 RRI Detail Ages 16-17'!AZ71,'[1]2020-21 RRI Detail Ages 6-15'!AZ71)</f>
        <v>0</v>
      </c>
      <c r="BA71" s="67">
        <f>SUM('[1]2020-21 RRI Detail Ages 16-17'!BA71,'[1]2020-21 RRI Detail Ages 6-15'!BA71)</f>
        <v>0</v>
      </c>
      <c r="BB71" s="85">
        <f t="shared" si="46"/>
        <v>0</v>
      </c>
      <c r="BC71" s="68">
        <f t="shared" si="56"/>
        <v>0</v>
      </c>
      <c r="BD71" s="68">
        <f t="shared" si="57"/>
        <v>0</v>
      </c>
      <c r="BE71" s="68" t="str">
        <f t="shared" si="58"/>
        <v/>
      </c>
      <c r="BF71" s="86" t="s">
        <v>121</v>
      </c>
      <c r="BG71" s="86" t="s">
        <v>148</v>
      </c>
      <c r="BH71" s="86" t="s">
        <v>271</v>
      </c>
      <c r="BI71" s="69">
        <f t="shared" si="59"/>
        <v>3</v>
      </c>
      <c r="BJ71" s="86">
        <v>3</v>
      </c>
      <c r="BK71" s="86">
        <v>0</v>
      </c>
      <c r="BL71" s="86">
        <v>0</v>
      </c>
      <c r="BM71" s="86">
        <v>0</v>
      </c>
      <c r="BN71" s="86">
        <v>0</v>
      </c>
      <c r="BO71" s="86">
        <v>0</v>
      </c>
      <c r="BP71" s="86">
        <v>0</v>
      </c>
      <c r="BQ71" s="86">
        <f t="shared" si="43"/>
        <v>0</v>
      </c>
      <c r="BR71" s="70">
        <f t="shared" si="60"/>
        <v>0</v>
      </c>
      <c r="BS71" s="70">
        <f t="shared" si="61"/>
        <v>37.5</v>
      </c>
      <c r="BT71" s="70">
        <f t="shared" si="62"/>
        <v>0</v>
      </c>
      <c r="BU71" s="71" t="s">
        <v>125</v>
      </c>
      <c r="BV71" s="71">
        <v>3</v>
      </c>
      <c r="BW71" s="71" t="s">
        <v>271</v>
      </c>
      <c r="BX71" s="72">
        <f t="shared" si="63"/>
        <v>4</v>
      </c>
      <c r="BY71" s="72">
        <v>3</v>
      </c>
      <c r="BZ71" s="72">
        <v>1</v>
      </c>
      <c r="CA71" s="72">
        <v>0</v>
      </c>
      <c r="CB71" s="72">
        <v>0</v>
      </c>
      <c r="CC71" s="72">
        <v>0</v>
      </c>
      <c r="CD71" s="72">
        <v>0</v>
      </c>
      <c r="CE71" s="72">
        <v>0</v>
      </c>
      <c r="CF71" s="72">
        <f t="shared" si="44"/>
        <v>1</v>
      </c>
      <c r="CG71" s="73" t="str">
        <f t="shared" si="64"/>
        <v/>
      </c>
      <c r="CH71" s="73">
        <f t="shared" si="65"/>
        <v>100</v>
      </c>
      <c r="CI71" s="74" t="str">
        <f t="shared" si="66"/>
        <v/>
      </c>
      <c r="CJ71" s="87" t="s">
        <v>121</v>
      </c>
      <c r="CK71" s="87" t="s">
        <v>148</v>
      </c>
      <c r="CL71" s="87" t="s">
        <v>271</v>
      </c>
      <c r="CM71" s="75">
        <f t="shared" si="67"/>
        <v>4</v>
      </c>
      <c r="CN71" s="87">
        <v>3</v>
      </c>
      <c r="CO71" s="87">
        <v>1</v>
      </c>
      <c r="CP71" s="87">
        <v>0</v>
      </c>
      <c r="CQ71" s="87">
        <v>0</v>
      </c>
      <c r="CR71" s="87">
        <v>0</v>
      </c>
      <c r="CS71" s="87">
        <v>0</v>
      </c>
      <c r="CT71" s="87">
        <v>0</v>
      </c>
      <c r="CU71" s="75">
        <f t="shared" si="68"/>
        <v>1</v>
      </c>
      <c r="CV71" s="76">
        <f t="shared" si="69"/>
        <v>100</v>
      </c>
      <c r="CW71" s="76">
        <f t="shared" si="70"/>
        <v>100</v>
      </c>
      <c r="CX71" s="76">
        <f t="shared" si="71"/>
        <v>1</v>
      </c>
      <c r="CY71" s="88" t="s">
        <v>121</v>
      </c>
      <c r="CZ71" s="88" t="s">
        <v>148</v>
      </c>
      <c r="DA71" s="88" t="s">
        <v>271</v>
      </c>
      <c r="DB71" s="77">
        <f t="shared" si="72"/>
        <v>0</v>
      </c>
      <c r="DC71" s="88">
        <v>0</v>
      </c>
      <c r="DD71" s="88">
        <v>0</v>
      </c>
      <c r="DE71" s="88">
        <v>0</v>
      </c>
      <c r="DF71" s="88">
        <v>0</v>
      </c>
      <c r="DG71" s="88">
        <v>0</v>
      </c>
      <c r="DH71" s="88">
        <v>0</v>
      </c>
      <c r="DI71" s="88">
        <v>0</v>
      </c>
      <c r="DJ71" s="88">
        <f t="shared" si="73"/>
        <v>0</v>
      </c>
      <c r="DK71" s="78">
        <f t="shared" si="74"/>
        <v>0</v>
      </c>
      <c r="DL71" s="78">
        <f t="shared" si="75"/>
        <v>0</v>
      </c>
      <c r="DM71" s="77" t="str">
        <f t="shared" si="76"/>
        <v/>
      </c>
      <c r="DN71" s="89" t="s">
        <v>121</v>
      </c>
      <c r="DO71" s="89" t="s">
        <v>148</v>
      </c>
      <c r="DP71" s="89" t="s">
        <v>271</v>
      </c>
      <c r="DQ71" s="79">
        <f t="shared" si="77"/>
        <v>0</v>
      </c>
      <c r="DR71" s="89">
        <v>0</v>
      </c>
      <c r="DS71" s="89">
        <v>0</v>
      </c>
      <c r="DT71" s="89">
        <v>0</v>
      </c>
      <c r="DU71" s="89">
        <v>0</v>
      </c>
      <c r="DV71" s="89">
        <v>0</v>
      </c>
      <c r="DW71" s="89">
        <v>0</v>
      </c>
      <c r="DX71" s="89">
        <v>0</v>
      </c>
      <c r="DY71" s="89">
        <f t="shared" si="78"/>
        <v>0</v>
      </c>
      <c r="DZ71" s="80" t="str">
        <f t="shared" si="79"/>
        <v/>
      </c>
      <c r="EA71" s="80">
        <f t="shared" si="80"/>
        <v>0</v>
      </c>
      <c r="EB71" s="80" t="str">
        <f t="shared" si="81"/>
        <v/>
      </c>
    </row>
    <row r="72" spans="1:132" x14ac:dyDescent="0.3">
      <c r="A72" s="81" t="s">
        <v>121</v>
      </c>
      <c r="B72" s="81" t="s">
        <v>145</v>
      </c>
      <c r="C72" s="81" t="s">
        <v>272</v>
      </c>
      <c r="D72" s="62">
        <f t="shared" si="47"/>
        <v>5852</v>
      </c>
      <c r="E72" s="82">
        <v>2867</v>
      </c>
      <c r="F72" s="82">
        <v>2261</v>
      </c>
      <c r="G72" s="82">
        <v>561</v>
      </c>
      <c r="H72" s="82">
        <v>135</v>
      </c>
      <c r="I72" s="62" t="s">
        <v>100</v>
      </c>
      <c r="J72" s="82">
        <v>28</v>
      </c>
      <c r="K72" s="62" t="s">
        <v>100</v>
      </c>
      <c r="L72" s="62">
        <f t="shared" si="41"/>
        <v>2985</v>
      </c>
      <c r="M72" s="83" t="s">
        <v>121</v>
      </c>
      <c r="N72" s="83" t="s">
        <v>145</v>
      </c>
      <c r="O72" s="83" t="s">
        <v>273</v>
      </c>
      <c r="P72" s="63">
        <f t="shared" si="48"/>
        <v>100</v>
      </c>
      <c r="Q72" s="83">
        <v>30</v>
      </c>
      <c r="R72" s="83">
        <v>67</v>
      </c>
      <c r="S72" s="83">
        <v>2</v>
      </c>
      <c r="T72" s="83">
        <v>0</v>
      </c>
      <c r="U72" s="83">
        <v>0</v>
      </c>
      <c r="V72" s="83">
        <v>0</v>
      </c>
      <c r="W72" s="83">
        <v>1</v>
      </c>
      <c r="X72" s="83">
        <f t="shared" si="42"/>
        <v>70</v>
      </c>
      <c r="Y72" s="64">
        <f t="shared" si="49"/>
        <v>23.450586264656614</v>
      </c>
      <c r="Z72" s="64">
        <f t="shared" si="50"/>
        <v>10.463899546564353</v>
      </c>
      <c r="AA72" s="64">
        <f t="shared" si="51"/>
        <v>2.2410943606923506</v>
      </c>
      <c r="AB72" s="84" t="s">
        <v>121</v>
      </c>
      <c r="AC72" s="84" t="s">
        <v>145</v>
      </c>
      <c r="AD72" s="84" t="s">
        <v>273</v>
      </c>
      <c r="AE72" s="65">
        <f t="shared" si="52"/>
        <v>35</v>
      </c>
      <c r="AF72" s="84">
        <v>14</v>
      </c>
      <c r="AG72" s="84">
        <v>17</v>
      </c>
      <c r="AH72" s="84">
        <v>4</v>
      </c>
      <c r="AI72" s="84">
        <v>0</v>
      </c>
      <c r="AJ72" s="84">
        <v>0</v>
      </c>
      <c r="AK72" s="84">
        <v>0</v>
      </c>
      <c r="AL72" s="84">
        <v>0</v>
      </c>
      <c r="AM72" s="84">
        <f t="shared" si="45"/>
        <v>21</v>
      </c>
      <c r="AN72" s="66">
        <f t="shared" si="53"/>
        <v>30</v>
      </c>
      <c r="AO72" s="66">
        <f t="shared" si="54"/>
        <v>46.666666666666664</v>
      </c>
      <c r="AP72" s="66">
        <f t="shared" si="55"/>
        <v>0.6428571428571429</v>
      </c>
      <c r="AQ72" s="85" t="s">
        <v>121</v>
      </c>
      <c r="AR72" s="85" t="s">
        <v>145</v>
      </c>
      <c r="AS72" s="85" t="s">
        <v>273</v>
      </c>
      <c r="AT72" s="67">
        <f>SUM('[1]2020-21 RRI Detail Ages 16-17'!AT72,'[1]2020-21 RRI Detail Ages 6-15'!AT72)</f>
        <v>7</v>
      </c>
      <c r="AU72" s="67">
        <f>SUM('[1]2020-21 RRI Detail Ages 16-17'!AU72,'[1]2020-21 RRI Detail Ages 6-15'!AU72)</f>
        <v>0</v>
      </c>
      <c r="AV72" s="67">
        <f>SUM('[1]2020-21 RRI Detail Ages 16-17'!AV72,'[1]2020-21 RRI Detail Ages 6-15'!AV72)</f>
        <v>4</v>
      </c>
      <c r="AW72" s="67">
        <f>SUM('[1]2020-21 RRI Detail Ages 16-17'!AW72,'[1]2020-21 RRI Detail Ages 6-15'!AW72)</f>
        <v>2</v>
      </c>
      <c r="AX72" s="67">
        <f>SUM('[1]2020-21 RRI Detail Ages 16-17'!AX72,'[1]2020-21 RRI Detail Ages 6-15'!AX72)</f>
        <v>0</v>
      </c>
      <c r="AY72" s="67">
        <f>SUM('[1]2020-21 RRI Detail Ages 16-17'!AY72,'[1]2020-21 RRI Detail Ages 6-15'!AY72)</f>
        <v>0</v>
      </c>
      <c r="AZ72" s="67">
        <f>SUM('[1]2020-21 RRI Detail Ages 16-17'!AZ72,'[1]2020-21 RRI Detail Ages 6-15'!AZ72)</f>
        <v>0</v>
      </c>
      <c r="BA72" s="67">
        <f>SUM('[1]2020-21 RRI Detail Ages 16-17'!BA72,'[1]2020-21 RRI Detail Ages 6-15'!BA72)</f>
        <v>1</v>
      </c>
      <c r="BB72" s="85">
        <f t="shared" si="46"/>
        <v>7</v>
      </c>
      <c r="BC72" s="68">
        <f t="shared" si="56"/>
        <v>10</v>
      </c>
      <c r="BD72" s="68">
        <f t="shared" si="57"/>
        <v>0</v>
      </c>
      <c r="BE72" s="68" t="str">
        <f t="shared" si="58"/>
        <v/>
      </c>
      <c r="BF72" s="86" t="s">
        <v>121</v>
      </c>
      <c r="BG72" s="86" t="s">
        <v>145</v>
      </c>
      <c r="BH72" s="86" t="s">
        <v>273</v>
      </c>
      <c r="BI72" s="69">
        <f t="shared" si="59"/>
        <v>73</v>
      </c>
      <c r="BJ72" s="86">
        <v>16</v>
      </c>
      <c r="BK72" s="86">
        <v>54</v>
      </c>
      <c r="BL72" s="86">
        <v>2</v>
      </c>
      <c r="BM72" s="86">
        <v>0</v>
      </c>
      <c r="BN72" s="86">
        <v>0</v>
      </c>
      <c r="BO72" s="86">
        <v>0</v>
      </c>
      <c r="BP72" s="86">
        <v>1</v>
      </c>
      <c r="BQ72" s="86">
        <f t="shared" si="43"/>
        <v>57</v>
      </c>
      <c r="BR72" s="70">
        <f t="shared" si="60"/>
        <v>81.428571428571431</v>
      </c>
      <c r="BS72" s="70">
        <f t="shared" si="61"/>
        <v>53.333333333333336</v>
      </c>
      <c r="BT72" s="70">
        <f t="shared" si="62"/>
        <v>1.5267857142857142</v>
      </c>
      <c r="BU72" s="71" t="s">
        <v>125</v>
      </c>
      <c r="BV72" s="71">
        <v>1</v>
      </c>
      <c r="BW72" s="71" t="s">
        <v>273</v>
      </c>
      <c r="BX72" s="72">
        <f t="shared" si="63"/>
        <v>15</v>
      </c>
      <c r="BY72" s="72">
        <v>0</v>
      </c>
      <c r="BZ72" s="72">
        <v>15</v>
      </c>
      <c r="CA72" s="72">
        <v>0</v>
      </c>
      <c r="CB72" s="72">
        <v>0</v>
      </c>
      <c r="CC72" s="72">
        <v>0</v>
      </c>
      <c r="CD72" s="72">
        <v>0</v>
      </c>
      <c r="CE72" s="72">
        <v>0</v>
      </c>
      <c r="CF72" s="72">
        <f t="shared" si="44"/>
        <v>15</v>
      </c>
      <c r="CG72" s="73">
        <f t="shared" si="64"/>
        <v>26.315789473684209</v>
      </c>
      <c r="CH72" s="73">
        <f t="shared" si="65"/>
        <v>0</v>
      </c>
      <c r="CI72" s="74" t="str">
        <f t="shared" si="66"/>
        <v/>
      </c>
      <c r="CJ72" s="87" t="s">
        <v>121</v>
      </c>
      <c r="CK72" s="87" t="s">
        <v>145</v>
      </c>
      <c r="CL72" s="87" t="s">
        <v>273</v>
      </c>
      <c r="CM72" s="75">
        <f t="shared" si="67"/>
        <v>16</v>
      </c>
      <c r="CN72" s="87">
        <v>1</v>
      </c>
      <c r="CO72" s="87">
        <v>15</v>
      </c>
      <c r="CP72" s="87">
        <v>0</v>
      </c>
      <c r="CQ72" s="87">
        <v>0</v>
      </c>
      <c r="CR72" s="87">
        <v>0</v>
      </c>
      <c r="CS72" s="87">
        <v>0</v>
      </c>
      <c r="CT72" s="87">
        <v>0</v>
      </c>
      <c r="CU72" s="75">
        <f t="shared" si="68"/>
        <v>15</v>
      </c>
      <c r="CV72" s="76">
        <f t="shared" si="69"/>
        <v>100</v>
      </c>
      <c r="CW72" s="76" t="str">
        <f t="shared" si="70"/>
        <v/>
      </c>
      <c r="CX72" s="76" t="str">
        <f t="shared" si="71"/>
        <v/>
      </c>
      <c r="CY72" s="88" t="s">
        <v>121</v>
      </c>
      <c r="CZ72" s="88" t="s">
        <v>145</v>
      </c>
      <c r="DA72" s="88" t="s">
        <v>273</v>
      </c>
      <c r="DB72" s="77">
        <f t="shared" si="72"/>
        <v>0</v>
      </c>
      <c r="DC72" s="88">
        <v>0</v>
      </c>
      <c r="DD72" s="88">
        <v>0</v>
      </c>
      <c r="DE72" s="88">
        <v>0</v>
      </c>
      <c r="DF72" s="88">
        <v>0</v>
      </c>
      <c r="DG72" s="88">
        <v>0</v>
      </c>
      <c r="DH72" s="88">
        <v>0</v>
      </c>
      <c r="DI72" s="88">
        <v>0</v>
      </c>
      <c r="DJ72" s="88">
        <f t="shared" si="73"/>
        <v>0</v>
      </c>
      <c r="DK72" s="78">
        <f t="shared" si="74"/>
        <v>0</v>
      </c>
      <c r="DL72" s="78" t="str">
        <f t="shared" si="75"/>
        <v/>
      </c>
      <c r="DM72" s="77" t="str">
        <f t="shared" si="76"/>
        <v/>
      </c>
      <c r="DN72" s="89" t="s">
        <v>121</v>
      </c>
      <c r="DO72" s="89" t="s">
        <v>145</v>
      </c>
      <c r="DP72" s="89" t="s">
        <v>273</v>
      </c>
      <c r="DQ72" s="79">
        <f t="shared" si="77"/>
        <v>4</v>
      </c>
      <c r="DR72" s="89">
        <v>1</v>
      </c>
      <c r="DS72" s="89">
        <v>1</v>
      </c>
      <c r="DT72" s="89">
        <v>1</v>
      </c>
      <c r="DU72" s="89">
        <v>0</v>
      </c>
      <c r="DV72" s="89">
        <v>0</v>
      </c>
      <c r="DW72" s="89">
        <v>0</v>
      </c>
      <c r="DX72" s="89">
        <v>1</v>
      </c>
      <c r="DY72" s="89">
        <f t="shared" si="78"/>
        <v>3</v>
      </c>
      <c r="DZ72" s="80">
        <f t="shared" si="79"/>
        <v>5.2631578947368416</v>
      </c>
      <c r="EA72" s="80">
        <f t="shared" si="80"/>
        <v>62.5</v>
      </c>
      <c r="EB72" s="80">
        <f t="shared" si="81"/>
        <v>8.4210526315789472E-2</v>
      </c>
    </row>
    <row r="73" spans="1:132" x14ac:dyDescent="0.3">
      <c r="A73" s="81" t="s">
        <v>121</v>
      </c>
      <c r="B73" s="81" t="s">
        <v>261</v>
      </c>
      <c r="C73" s="81" t="s">
        <v>274</v>
      </c>
      <c r="D73" s="62">
        <f t="shared" si="47"/>
        <v>9716</v>
      </c>
      <c r="E73" s="82">
        <v>6888</v>
      </c>
      <c r="F73" s="82">
        <v>1411</v>
      </c>
      <c r="G73" s="82">
        <v>1290</v>
      </c>
      <c r="H73" s="82">
        <v>85</v>
      </c>
      <c r="I73" s="62" t="s">
        <v>100</v>
      </c>
      <c r="J73" s="82">
        <v>42</v>
      </c>
      <c r="K73" s="62" t="s">
        <v>100</v>
      </c>
      <c r="L73" s="62">
        <f t="shared" si="41"/>
        <v>2828</v>
      </c>
      <c r="M73" s="83" t="s">
        <v>121</v>
      </c>
      <c r="N73" s="83" t="s">
        <v>261</v>
      </c>
      <c r="O73" s="83" t="s">
        <v>275</v>
      </c>
      <c r="P73" s="63">
        <f t="shared" si="48"/>
        <v>65</v>
      </c>
      <c r="Q73" s="83">
        <v>49</v>
      </c>
      <c r="R73" s="83">
        <v>11</v>
      </c>
      <c r="S73" s="83">
        <v>5</v>
      </c>
      <c r="T73" s="83">
        <v>0</v>
      </c>
      <c r="U73" s="83">
        <v>0</v>
      </c>
      <c r="V73" s="83">
        <v>0</v>
      </c>
      <c r="W73" s="83">
        <v>0</v>
      </c>
      <c r="X73" s="83">
        <f t="shared" si="42"/>
        <v>16</v>
      </c>
      <c r="Y73" s="64">
        <f t="shared" si="49"/>
        <v>5.6577086280056577</v>
      </c>
      <c r="Z73" s="64">
        <f t="shared" si="50"/>
        <v>7.1138211382113816</v>
      </c>
      <c r="AA73" s="64">
        <f t="shared" si="51"/>
        <v>0.79531218427965256</v>
      </c>
      <c r="AB73" s="84" t="s">
        <v>121</v>
      </c>
      <c r="AC73" s="84" t="s">
        <v>261</v>
      </c>
      <c r="AD73" s="84" t="s">
        <v>275</v>
      </c>
      <c r="AE73" s="65">
        <f t="shared" si="52"/>
        <v>24</v>
      </c>
      <c r="AF73" s="84">
        <v>24</v>
      </c>
      <c r="AG73" s="84">
        <v>0</v>
      </c>
      <c r="AH73" s="84">
        <v>0</v>
      </c>
      <c r="AI73" s="84">
        <v>0</v>
      </c>
      <c r="AJ73" s="84">
        <v>0</v>
      </c>
      <c r="AK73" s="84">
        <v>0</v>
      </c>
      <c r="AL73" s="84">
        <v>0</v>
      </c>
      <c r="AM73" s="84">
        <f t="shared" si="45"/>
        <v>0</v>
      </c>
      <c r="AN73" s="66">
        <f t="shared" si="53"/>
        <v>0</v>
      </c>
      <c r="AO73" s="66">
        <f t="shared" si="54"/>
        <v>48.979591836734691</v>
      </c>
      <c r="AP73" s="66">
        <f t="shared" si="55"/>
        <v>0</v>
      </c>
      <c r="AQ73" s="85" t="s">
        <v>121</v>
      </c>
      <c r="AR73" s="85" t="s">
        <v>261</v>
      </c>
      <c r="AS73" s="85" t="s">
        <v>275</v>
      </c>
      <c r="AT73" s="67">
        <f>SUM('[1]2020-21 RRI Detail Ages 16-17'!AT73,'[1]2020-21 RRI Detail Ages 6-15'!AT73)</f>
        <v>5</v>
      </c>
      <c r="AU73" s="67">
        <f>SUM('[1]2020-21 RRI Detail Ages 16-17'!AU73,'[1]2020-21 RRI Detail Ages 6-15'!AU73)</f>
        <v>2</v>
      </c>
      <c r="AV73" s="67">
        <f>SUM('[1]2020-21 RRI Detail Ages 16-17'!AV73,'[1]2020-21 RRI Detail Ages 6-15'!AV73)</f>
        <v>2</v>
      </c>
      <c r="AW73" s="67">
        <f>SUM('[1]2020-21 RRI Detail Ages 16-17'!AW73,'[1]2020-21 RRI Detail Ages 6-15'!AW73)</f>
        <v>1</v>
      </c>
      <c r="AX73" s="67">
        <f>SUM('[1]2020-21 RRI Detail Ages 16-17'!AX73,'[1]2020-21 RRI Detail Ages 6-15'!AX73)</f>
        <v>0</v>
      </c>
      <c r="AY73" s="67">
        <f>SUM('[1]2020-21 RRI Detail Ages 16-17'!AY73,'[1]2020-21 RRI Detail Ages 6-15'!AY73)</f>
        <v>0</v>
      </c>
      <c r="AZ73" s="67">
        <f>SUM('[1]2020-21 RRI Detail Ages 16-17'!AZ73,'[1]2020-21 RRI Detail Ages 6-15'!AZ73)</f>
        <v>0</v>
      </c>
      <c r="BA73" s="67">
        <f>SUM('[1]2020-21 RRI Detail Ages 16-17'!BA73,'[1]2020-21 RRI Detail Ages 6-15'!BA73)</f>
        <v>0</v>
      </c>
      <c r="BB73" s="85">
        <f t="shared" si="46"/>
        <v>3</v>
      </c>
      <c r="BC73" s="68">
        <f t="shared" si="56"/>
        <v>18.75</v>
      </c>
      <c r="BD73" s="68">
        <f t="shared" si="57"/>
        <v>4.0816326530612246</v>
      </c>
      <c r="BE73" s="68">
        <f t="shared" si="58"/>
        <v>4.59375</v>
      </c>
      <c r="BF73" s="86" t="s">
        <v>121</v>
      </c>
      <c r="BG73" s="86" t="s">
        <v>261</v>
      </c>
      <c r="BH73" s="86" t="s">
        <v>275</v>
      </c>
      <c r="BI73" s="69">
        <f t="shared" si="59"/>
        <v>49</v>
      </c>
      <c r="BJ73" s="86">
        <v>33</v>
      </c>
      <c r="BK73" s="86">
        <v>11</v>
      </c>
      <c r="BL73" s="86">
        <v>5</v>
      </c>
      <c r="BM73" s="86">
        <v>0</v>
      </c>
      <c r="BN73" s="86">
        <v>0</v>
      </c>
      <c r="BO73" s="86">
        <v>0</v>
      </c>
      <c r="BP73" s="86">
        <v>0</v>
      </c>
      <c r="BQ73" s="86">
        <f t="shared" si="43"/>
        <v>16</v>
      </c>
      <c r="BR73" s="70">
        <f t="shared" si="60"/>
        <v>100</v>
      </c>
      <c r="BS73" s="70">
        <f t="shared" si="61"/>
        <v>67.346938775510196</v>
      </c>
      <c r="BT73" s="70">
        <f t="shared" si="62"/>
        <v>1.4848484848484851</v>
      </c>
      <c r="BU73" s="71" t="s">
        <v>125</v>
      </c>
      <c r="BV73" s="71">
        <v>5</v>
      </c>
      <c r="BW73" s="71" t="s">
        <v>275</v>
      </c>
      <c r="BX73" s="72">
        <f t="shared" si="63"/>
        <v>19</v>
      </c>
      <c r="BY73" s="72">
        <v>10</v>
      </c>
      <c r="BZ73" s="72">
        <v>6</v>
      </c>
      <c r="CA73" s="72">
        <v>3</v>
      </c>
      <c r="CB73" s="72">
        <v>0</v>
      </c>
      <c r="CC73" s="72">
        <v>0</v>
      </c>
      <c r="CD73" s="72">
        <v>0</v>
      </c>
      <c r="CE73" s="72">
        <v>0</v>
      </c>
      <c r="CF73" s="72">
        <f t="shared" si="44"/>
        <v>9</v>
      </c>
      <c r="CG73" s="73">
        <f t="shared" si="64"/>
        <v>56.25</v>
      </c>
      <c r="CH73" s="73">
        <f t="shared" si="65"/>
        <v>30.303030303030305</v>
      </c>
      <c r="CI73" s="74">
        <f t="shared" si="66"/>
        <v>1.85625</v>
      </c>
      <c r="CJ73" s="87" t="s">
        <v>121</v>
      </c>
      <c r="CK73" s="87" t="s">
        <v>261</v>
      </c>
      <c r="CL73" s="87" t="s">
        <v>275</v>
      </c>
      <c r="CM73" s="75">
        <f t="shared" si="67"/>
        <v>19</v>
      </c>
      <c r="CN73" s="87">
        <v>10</v>
      </c>
      <c r="CO73" s="87">
        <v>6</v>
      </c>
      <c r="CP73" s="87">
        <v>3</v>
      </c>
      <c r="CQ73" s="87">
        <v>0</v>
      </c>
      <c r="CR73" s="87">
        <v>0</v>
      </c>
      <c r="CS73" s="87">
        <v>0</v>
      </c>
      <c r="CT73" s="87">
        <v>0</v>
      </c>
      <c r="CU73" s="75">
        <f t="shared" si="68"/>
        <v>9</v>
      </c>
      <c r="CV73" s="76">
        <f t="shared" si="69"/>
        <v>100</v>
      </c>
      <c r="CW73" s="76">
        <f t="shared" si="70"/>
        <v>100</v>
      </c>
      <c r="CX73" s="76">
        <f t="shared" si="71"/>
        <v>1</v>
      </c>
      <c r="CY73" s="88" t="s">
        <v>121</v>
      </c>
      <c r="CZ73" s="88" t="s">
        <v>261</v>
      </c>
      <c r="DA73" s="88" t="s">
        <v>275</v>
      </c>
      <c r="DB73" s="77">
        <f t="shared" si="72"/>
        <v>0</v>
      </c>
      <c r="DC73" s="88">
        <v>0</v>
      </c>
      <c r="DD73" s="88">
        <v>0</v>
      </c>
      <c r="DE73" s="88">
        <v>0</v>
      </c>
      <c r="DF73" s="88">
        <v>0</v>
      </c>
      <c r="DG73" s="88">
        <v>0</v>
      </c>
      <c r="DH73" s="88">
        <v>0</v>
      </c>
      <c r="DI73" s="88">
        <v>0</v>
      </c>
      <c r="DJ73" s="88">
        <f t="shared" si="73"/>
        <v>0</v>
      </c>
      <c r="DK73" s="78">
        <f t="shared" si="74"/>
        <v>0</v>
      </c>
      <c r="DL73" s="78">
        <f t="shared" si="75"/>
        <v>0</v>
      </c>
      <c r="DM73" s="77" t="str">
        <f t="shared" si="76"/>
        <v/>
      </c>
      <c r="DN73" s="89" t="s">
        <v>121</v>
      </c>
      <c r="DO73" s="89" t="s">
        <v>261</v>
      </c>
      <c r="DP73" s="89" t="s">
        <v>275</v>
      </c>
      <c r="DQ73" s="79">
        <f t="shared" si="77"/>
        <v>1</v>
      </c>
      <c r="DR73" s="89">
        <v>0</v>
      </c>
      <c r="DS73" s="89">
        <v>0</v>
      </c>
      <c r="DT73" s="89">
        <v>1</v>
      </c>
      <c r="DU73" s="89">
        <v>0</v>
      </c>
      <c r="DV73" s="89">
        <v>0</v>
      </c>
      <c r="DW73" s="89">
        <v>0</v>
      </c>
      <c r="DX73" s="89">
        <v>0</v>
      </c>
      <c r="DY73" s="89">
        <f t="shared" si="78"/>
        <v>1</v>
      </c>
      <c r="DZ73" s="80">
        <f t="shared" si="79"/>
        <v>6.25</v>
      </c>
      <c r="EA73" s="80">
        <f t="shared" si="80"/>
        <v>0</v>
      </c>
      <c r="EB73" s="80" t="str">
        <f t="shared" si="81"/>
        <v/>
      </c>
    </row>
    <row r="74" spans="1:132" x14ac:dyDescent="0.3">
      <c r="A74" s="81" t="s">
        <v>121</v>
      </c>
      <c r="B74" s="81" t="s">
        <v>145</v>
      </c>
      <c r="C74" s="81" t="s">
        <v>276</v>
      </c>
      <c r="D74" s="62">
        <f t="shared" si="47"/>
        <v>1754</v>
      </c>
      <c r="E74" s="82">
        <v>1210</v>
      </c>
      <c r="F74" s="82">
        <v>446</v>
      </c>
      <c r="G74" s="82">
        <v>90</v>
      </c>
      <c r="H74" s="82">
        <v>6</v>
      </c>
      <c r="I74" s="62" t="s">
        <v>100</v>
      </c>
      <c r="J74" s="82">
        <v>2</v>
      </c>
      <c r="K74" s="62" t="s">
        <v>100</v>
      </c>
      <c r="L74" s="62">
        <f t="shared" si="41"/>
        <v>544</v>
      </c>
      <c r="M74" s="83" t="s">
        <v>121</v>
      </c>
      <c r="N74" s="83" t="s">
        <v>145</v>
      </c>
      <c r="O74" s="83" t="s">
        <v>277</v>
      </c>
      <c r="P74" s="63">
        <f t="shared" si="48"/>
        <v>97</v>
      </c>
      <c r="Q74" s="83">
        <v>46</v>
      </c>
      <c r="R74" s="83">
        <v>51</v>
      </c>
      <c r="S74" s="83">
        <v>0</v>
      </c>
      <c r="T74" s="83">
        <v>0</v>
      </c>
      <c r="U74" s="83">
        <v>0</v>
      </c>
      <c r="V74" s="83">
        <v>0</v>
      </c>
      <c r="W74" s="83">
        <v>0</v>
      </c>
      <c r="X74" s="83">
        <f t="shared" si="42"/>
        <v>51</v>
      </c>
      <c r="Y74" s="64">
        <f t="shared" si="49"/>
        <v>93.75</v>
      </c>
      <c r="Z74" s="64">
        <f t="shared" si="50"/>
        <v>38.016528925619831</v>
      </c>
      <c r="AA74" s="64">
        <f t="shared" si="51"/>
        <v>2.4660326086956523</v>
      </c>
      <c r="AB74" s="84" t="s">
        <v>121</v>
      </c>
      <c r="AC74" s="84" t="s">
        <v>145</v>
      </c>
      <c r="AD74" s="84" t="s">
        <v>277</v>
      </c>
      <c r="AE74" s="65">
        <f t="shared" si="52"/>
        <v>28</v>
      </c>
      <c r="AF74" s="84">
        <v>19</v>
      </c>
      <c r="AG74" s="84">
        <v>9</v>
      </c>
      <c r="AH74" s="84">
        <v>0</v>
      </c>
      <c r="AI74" s="84">
        <v>0</v>
      </c>
      <c r="AJ74" s="84">
        <v>0</v>
      </c>
      <c r="AK74" s="84">
        <v>0</v>
      </c>
      <c r="AL74" s="84">
        <v>0</v>
      </c>
      <c r="AM74" s="84">
        <f t="shared" si="45"/>
        <v>9</v>
      </c>
      <c r="AN74" s="66">
        <f t="shared" si="53"/>
        <v>17.647058823529413</v>
      </c>
      <c r="AO74" s="66">
        <f t="shared" si="54"/>
        <v>41.304347826086953</v>
      </c>
      <c r="AP74" s="66">
        <f t="shared" si="55"/>
        <v>0.4272445820433437</v>
      </c>
      <c r="AQ74" s="85" t="s">
        <v>121</v>
      </c>
      <c r="AR74" s="85" t="s">
        <v>145</v>
      </c>
      <c r="AS74" s="85" t="s">
        <v>277</v>
      </c>
      <c r="AT74" s="67">
        <f>SUM('[1]2020-21 RRI Detail Ages 16-17'!AT74,'[1]2020-21 RRI Detail Ages 6-15'!AT74)</f>
        <v>5</v>
      </c>
      <c r="AU74" s="67">
        <f>SUM('[1]2020-21 RRI Detail Ages 16-17'!AU74,'[1]2020-21 RRI Detail Ages 6-15'!AU74)</f>
        <v>3</v>
      </c>
      <c r="AV74" s="67">
        <f>SUM('[1]2020-21 RRI Detail Ages 16-17'!AV74,'[1]2020-21 RRI Detail Ages 6-15'!AV74)</f>
        <v>2</v>
      </c>
      <c r="AW74" s="67">
        <f>SUM('[1]2020-21 RRI Detail Ages 16-17'!AW74,'[1]2020-21 RRI Detail Ages 6-15'!AW74)</f>
        <v>0</v>
      </c>
      <c r="AX74" s="67">
        <f>SUM('[1]2020-21 RRI Detail Ages 16-17'!AX74,'[1]2020-21 RRI Detail Ages 6-15'!AX74)</f>
        <v>0</v>
      </c>
      <c r="AY74" s="67">
        <f>SUM('[1]2020-21 RRI Detail Ages 16-17'!AY74,'[1]2020-21 RRI Detail Ages 6-15'!AY74)</f>
        <v>0</v>
      </c>
      <c r="AZ74" s="67">
        <f>SUM('[1]2020-21 RRI Detail Ages 16-17'!AZ74,'[1]2020-21 RRI Detail Ages 6-15'!AZ74)</f>
        <v>0</v>
      </c>
      <c r="BA74" s="67">
        <f>SUM('[1]2020-21 RRI Detail Ages 16-17'!BA74,'[1]2020-21 RRI Detail Ages 6-15'!BA74)</f>
        <v>0</v>
      </c>
      <c r="BB74" s="85">
        <f t="shared" si="46"/>
        <v>2</v>
      </c>
      <c r="BC74" s="68">
        <f t="shared" si="56"/>
        <v>3.9215686274509802</v>
      </c>
      <c r="BD74" s="68">
        <f t="shared" si="57"/>
        <v>6.5217391304347823</v>
      </c>
      <c r="BE74" s="68">
        <f t="shared" si="58"/>
        <v>0.60130718954248363</v>
      </c>
      <c r="BF74" s="86" t="s">
        <v>121</v>
      </c>
      <c r="BG74" s="86" t="s">
        <v>145</v>
      </c>
      <c r="BH74" s="86" t="s">
        <v>277</v>
      </c>
      <c r="BI74" s="69">
        <f t="shared" si="59"/>
        <v>81</v>
      </c>
      <c r="BJ74" s="86">
        <v>28</v>
      </c>
      <c r="BK74" s="86">
        <v>53</v>
      </c>
      <c r="BL74" s="86">
        <v>0</v>
      </c>
      <c r="BM74" s="86">
        <v>0</v>
      </c>
      <c r="BN74" s="86">
        <v>0</v>
      </c>
      <c r="BO74" s="86">
        <v>0</v>
      </c>
      <c r="BP74" s="86">
        <v>0</v>
      </c>
      <c r="BQ74" s="86">
        <f t="shared" si="43"/>
        <v>53</v>
      </c>
      <c r="BR74" s="70">
        <f t="shared" si="60"/>
        <v>103.92156862745099</v>
      </c>
      <c r="BS74" s="70">
        <f t="shared" si="61"/>
        <v>60.869565217391312</v>
      </c>
      <c r="BT74" s="70">
        <f t="shared" si="62"/>
        <v>1.707282913165266</v>
      </c>
      <c r="BU74" s="71" t="s">
        <v>125</v>
      </c>
      <c r="BV74" s="71">
        <v>1</v>
      </c>
      <c r="BW74" s="71" t="s">
        <v>277</v>
      </c>
      <c r="BX74" s="72">
        <f t="shared" si="63"/>
        <v>23</v>
      </c>
      <c r="BY74" s="72">
        <v>7</v>
      </c>
      <c r="BZ74" s="72">
        <v>16</v>
      </c>
      <c r="CA74" s="72">
        <v>0</v>
      </c>
      <c r="CB74" s="72">
        <v>0</v>
      </c>
      <c r="CC74" s="72">
        <v>0</v>
      </c>
      <c r="CD74" s="72">
        <v>0</v>
      </c>
      <c r="CE74" s="72">
        <v>0</v>
      </c>
      <c r="CF74" s="72">
        <f t="shared" si="44"/>
        <v>16</v>
      </c>
      <c r="CG74" s="73">
        <f t="shared" si="64"/>
        <v>30.188679245283019</v>
      </c>
      <c r="CH74" s="73">
        <f t="shared" si="65"/>
        <v>25</v>
      </c>
      <c r="CI74" s="74">
        <f t="shared" si="66"/>
        <v>1.2075471698113207</v>
      </c>
      <c r="CJ74" s="87" t="s">
        <v>121</v>
      </c>
      <c r="CK74" s="87" t="s">
        <v>145</v>
      </c>
      <c r="CL74" s="87" t="s">
        <v>277</v>
      </c>
      <c r="CM74" s="75">
        <f t="shared" si="67"/>
        <v>20</v>
      </c>
      <c r="CN74" s="87">
        <v>7</v>
      </c>
      <c r="CO74" s="87">
        <v>13</v>
      </c>
      <c r="CP74" s="87">
        <v>0</v>
      </c>
      <c r="CQ74" s="87">
        <v>0</v>
      </c>
      <c r="CR74" s="87">
        <v>0</v>
      </c>
      <c r="CS74" s="87">
        <v>0</v>
      </c>
      <c r="CT74" s="87">
        <v>0</v>
      </c>
      <c r="CU74" s="75">
        <f t="shared" si="68"/>
        <v>13</v>
      </c>
      <c r="CV74" s="76">
        <f t="shared" si="69"/>
        <v>81.25</v>
      </c>
      <c r="CW74" s="76">
        <f t="shared" si="70"/>
        <v>100</v>
      </c>
      <c r="CX74" s="76">
        <f t="shared" si="71"/>
        <v>0.8125</v>
      </c>
      <c r="CY74" s="88" t="s">
        <v>121</v>
      </c>
      <c r="CZ74" s="88" t="s">
        <v>145</v>
      </c>
      <c r="DA74" s="88" t="s">
        <v>277</v>
      </c>
      <c r="DB74" s="77">
        <f t="shared" si="72"/>
        <v>0</v>
      </c>
      <c r="DC74" s="88">
        <v>0</v>
      </c>
      <c r="DD74" s="88">
        <v>0</v>
      </c>
      <c r="DE74" s="88">
        <v>0</v>
      </c>
      <c r="DF74" s="88">
        <v>0</v>
      </c>
      <c r="DG74" s="88">
        <v>0</v>
      </c>
      <c r="DH74" s="88">
        <v>0</v>
      </c>
      <c r="DI74" s="88">
        <v>0</v>
      </c>
      <c r="DJ74" s="88">
        <f t="shared" si="73"/>
        <v>0</v>
      </c>
      <c r="DK74" s="78">
        <f t="shared" si="74"/>
        <v>0</v>
      </c>
      <c r="DL74" s="78">
        <f t="shared" si="75"/>
        <v>0</v>
      </c>
      <c r="DM74" s="77" t="str">
        <f t="shared" si="76"/>
        <v/>
      </c>
      <c r="DN74" s="89" t="s">
        <v>121</v>
      </c>
      <c r="DO74" s="89" t="s">
        <v>145</v>
      </c>
      <c r="DP74" s="89" t="s">
        <v>277</v>
      </c>
      <c r="DQ74" s="79">
        <f t="shared" si="77"/>
        <v>0</v>
      </c>
      <c r="DR74" s="89">
        <v>0</v>
      </c>
      <c r="DS74" s="89">
        <v>0</v>
      </c>
      <c r="DT74" s="89">
        <v>0</v>
      </c>
      <c r="DU74" s="89">
        <v>0</v>
      </c>
      <c r="DV74" s="89">
        <v>0</v>
      </c>
      <c r="DW74" s="89">
        <v>0</v>
      </c>
      <c r="DX74" s="89">
        <v>0</v>
      </c>
      <c r="DY74" s="89">
        <f t="shared" si="78"/>
        <v>0</v>
      </c>
      <c r="DZ74" s="80">
        <f t="shared" si="79"/>
        <v>0</v>
      </c>
      <c r="EA74" s="80">
        <f t="shared" si="80"/>
        <v>0</v>
      </c>
      <c r="EB74" s="80" t="str">
        <f t="shared" si="81"/>
        <v/>
      </c>
    </row>
    <row r="75" spans="1:132" x14ac:dyDescent="0.3">
      <c r="A75" s="81" t="s">
        <v>97</v>
      </c>
      <c r="B75" s="81" t="s">
        <v>151</v>
      </c>
      <c r="C75" s="81" t="s">
        <v>278</v>
      </c>
      <c r="D75" s="62">
        <f t="shared" si="47"/>
        <v>5601</v>
      </c>
      <c r="E75" s="82">
        <v>3493</v>
      </c>
      <c r="F75" s="82">
        <v>1602</v>
      </c>
      <c r="G75" s="82">
        <v>436</v>
      </c>
      <c r="H75" s="82">
        <v>36</v>
      </c>
      <c r="I75" s="62" t="s">
        <v>100</v>
      </c>
      <c r="J75" s="82">
        <v>34</v>
      </c>
      <c r="K75" s="62" t="s">
        <v>100</v>
      </c>
      <c r="L75" s="62">
        <f t="shared" si="41"/>
        <v>2108</v>
      </c>
      <c r="M75" s="83" t="s">
        <v>97</v>
      </c>
      <c r="N75" s="83" t="s">
        <v>151</v>
      </c>
      <c r="O75" s="83" t="s">
        <v>279</v>
      </c>
      <c r="P75" s="63">
        <f t="shared" si="48"/>
        <v>83</v>
      </c>
      <c r="Q75" s="83">
        <v>23</v>
      </c>
      <c r="R75" s="83">
        <v>50</v>
      </c>
      <c r="S75" s="83">
        <v>9</v>
      </c>
      <c r="T75" s="83">
        <v>0</v>
      </c>
      <c r="U75" s="83">
        <v>0</v>
      </c>
      <c r="V75" s="83">
        <v>0</v>
      </c>
      <c r="W75" s="83">
        <v>1</v>
      </c>
      <c r="X75" s="83">
        <f t="shared" si="42"/>
        <v>60</v>
      </c>
      <c r="Y75" s="64">
        <f t="shared" si="49"/>
        <v>28.462998102466791</v>
      </c>
      <c r="Z75" s="64">
        <f t="shared" si="50"/>
        <v>6.5845977669624967</v>
      </c>
      <c r="AA75" s="64">
        <f t="shared" si="51"/>
        <v>4.3226631466050653</v>
      </c>
      <c r="AB75" s="84" t="s">
        <v>97</v>
      </c>
      <c r="AC75" s="84" t="s">
        <v>151</v>
      </c>
      <c r="AD75" s="84" t="s">
        <v>279</v>
      </c>
      <c r="AE75" s="65">
        <f t="shared" si="52"/>
        <v>22</v>
      </c>
      <c r="AF75" s="84">
        <v>14</v>
      </c>
      <c r="AG75" s="84">
        <v>7</v>
      </c>
      <c r="AH75" s="84">
        <v>1</v>
      </c>
      <c r="AI75" s="84">
        <v>0</v>
      </c>
      <c r="AJ75" s="84">
        <v>0</v>
      </c>
      <c r="AK75" s="84">
        <v>0</v>
      </c>
      <c r="AL75" s="84">
        <v>0</v>
      </c>
      <c r="AM75" s="84">
        <f t="shared" si="45"/>
        <v>8</v>
      </c>
      <c r="AN75" s="66">
        <f t="shared" si="53"/>
        <v>13.333333333333334</v>
      </c>
      <c r="AO75" s="66">
        <f t="shared" si="54"/>
        <v>60.869565217391312</v>
      </c>
      <c r="AP75" s="66">
        <f t="shared" si="55"/>
        <v>0.21904761904761902</v>
      </c>
      <c r="AQ75" s="85" t="s">
        <v>97</v>
      </c>
      <c r="AR75" s="85" t="s">
        <v>151</v>
      </c>
      <c r="AS75" s="85" t="s">
        <v>279</v>
      </c>
      <c r="AT75" s="67">
        <f>SUM('[1]2020-21 RRI Detail Ages 16-17'!AT75,'[1]2020-21 RRI Detail Ages 6-15'!AT75)</f>
        <v>11</v>
      </c>
      <c r="AU75" s="67">
        <f>SUM('[1]2020-21 RRI Detail Ages 16-17'!AU75,'[1]2020-21 RRI Detail Ages 6-15'!AU75)</f>
        <v>2</v>
      </c>
      <c r="AV75" s="67">
        <f>SUM('[1]2020-21 RRI Detail Ages 16-17'!AV75,'[1]2020-21 RRI Detail Ages 6-15'!AV75)</f>
        <v>6</v>
      </c>
      <c r="AW75" s="67">
        <f>SUM('[1]2020-21 RRI Detail Ages 16-17'!AW75,'[1]2020-21 RRI Detail Ages 6-15'!AW75)</f>
        <v>2</v>
      </c>
      <c r="AX75" s="67">
        <f>SUM('[1]2020-21 RRI Detail Ages 16-17'!AX75,'[1]2020-21 RRI Detail Ages 6-15'!AX75)</f>
        <v>0</v>
      </c>
      <c r="AY75" s="67">
        <f>SUM('[1]2020-21 RRI Detail Ages 16-17'!AY75,'[1]2020-21 RRI Detail Ages 6-15'!AY75)</f>
        <v>0</v>
      </c>
      <c r="AZ75" s="67">
        <f>SUM('[1]2020-21 RRI Detail Ages 16-17'!AZ75,'[1]2020-21 RRI Detail Ages 6-15'!AZ75)</f>
        <v>0</v>
      </c>
      <c r="BA75" s="67">
        <f>SUM('[1]2020-21 RRI Detail Ages 16-17'!BA75,'[1]2020-21 RRI Detail Ages 6-15'!BA75)</f>
        <v>1</v>
      </c>
      <c r="BB75" s="85">
        <f t="shared" si="46"/>
        <v>9</v>
      </c>
      <c r="BC75" s="68">
        <f t="shared" si="56"/>
        <v>15</v>
      </c>
      <c r="BD75" s="68">
        <f t="shared" si="57"/>
        <v>8.695652173913043</v>
      </c>
      <c r="BE75" s="68">
        <f t="shared" si="58"/>
        <v>1.7250000000000001</v>
      </c>
      <c r="BF75" s="86" t="s">
        <v>97</v>
      </c>
      <c r="BG75" s="86" t="s">
        <v>151</v>
      </c>
      <c r="BH75" s="86" t="s">
        <v>279</v>
      </c>
      <c r="BI75" s="69">
        <f t="shared" si="59"/>
        <v>60</v>
      </c>
      <c r="BJ75" s="86">
        <v>8</v>
      </c>
      <c r="BK75" s="86">
        <v>43</v>
      </c>
      <c r="BL75" s="86">
        <v>8</v>
      </c>
      <c r="BM75" s="86">
        <v>0</v>
      </c>
      <c r="BN75" s="86">
        <v>0</v>
      </c>
      <c r="BO75" s="86">
        <v>0</v>
      </c>
      <c r="BP75" s="86">
        <v>1</v>
      </c>
      <c r="BQ75" s="86">
        <f t="shared" si="43"/>
        <v>52</v>
      </c>
      <c r="BR75" s="70">
        <f t="shared" si="60"/>
        <v>86.666666666666671</v>
      </c>
      <c r="BS75" s="70">
        <f t="shared" si="61"/>
        <v>34.782608695652172</v>
      </c>
      <c r="BT75" s="70">
        <f t="shared" si="62"/>
        <v>2.4916666666666671</v>
      </c>
      <c r="BU75" s="71" t="s">
        <v>102</v>
      </c>
      <c r="BV75" s="71">
        <v>9</v>
      </c>
      <c r="BW75" s="71" t="s">
        <v>279</v>
      </c>
      <c r="BX75" s="72">
        <f t="shared" si="63"/>
        <v>17</v>
      </c>
      <c r="BY75" s="72">
        <v>4</v>
      </c>
      <c r="BZ75" s="72">
        <v>8</v>
      </c>
      <c r="CA75" s="72">
        <v>4</v>
      </c>
      <c r="CB75" s="72">
        <v>0</v>
      </c>
      <c r="CC75" s="72">
        <v>0</v>
      </c>
      <c r="CD75" s="72">
        <v>0</v>
      </c>
      <c r="CE75" s="72">
        <v>1</v>
      </c>
      <c r="CF75" s="72">
        <f t="shared" si="44"/>
        <v>13</v>
      </c>
      <c r="CG75" s="73">
        <f t="shared" si="64"/>
        <v>25</v>
      </c>
      <c r="CH75" s="73">
        <f t="shared" si="65"/>
        <v>50</v>
      </c>
      <c r="CI75" s="74">
        <f t="shared" si="66"/>
        <v>0.5</v>
      </c>
      <c r="CJ75" s="87" t="s">
        <v>97</v>
      </c>
      <c r="CK75" s="87" t="s">
        <v>151</v>
      </c>
      <c r="CL75" s="87" t="s">
        <v>279</v>
      </c>
      <c r="CM75" s="75">
        <f t="shared" si="67"/>
        <v>17</v>
      </c>
      <c r="CN75" s="87">
        <v>4</v>
      </c>
      <c r="CO75" s="87">
        <v>9</v>
      </c>
      <c r="CP75" s="87">
        <v>3</v>
      </c>
      <c r="CQ75" s="87">
        <v>0</v>
      </c>
      <c r="CR75" s="87">
        <v>0</v>
      </c>
      <c r="CS75" s="87">
        <v>0</v>
      </c>
      <c r="CT75" s="87">
        <v>1</v>
      </c>
      <c r="CU75" s="75">
        <f t="shared" si="68"/>
        <v>13</v>
      </c>
      <c r="CV75" s="76">
        <f t="shared" si="69"/>
        <v>100</v>
      </c>
      <c r="CW75" s="76">
        <f t="shared" si="70"/>
        <v>100</v>
      </c>
      <c r="CX75" s="76">
        <f t="shared" si="71"/>
        <v>1</v>
      </c>
      <c r="CY75" s="88" t="s">
        <v>97</v>
      </c>
      <c r="CZ75" s="88" t="s">
        <v>151</v>
      </c>
      <c r="DA75" s="88" t="s">
        <v>279</v>
      </c>
      <c r="DB75" s="77">
        <f t="shared" si="72"/>
        <v>1</v>
      </c>
      <c r="DC75" s="88">
        <v>0</v>
      </c>
      <c r="DD75" s="88">
        <v>0</v>
      </c>
      <c r="DE75" s="88">
        <v>1</v>
      </c>
      <c r="DF75" s="88">
        <v>0</v>
      </c>
      <c r="DG75" s="88">
        <v>0</v>
      </c>
      <c r="DH75" s="88">
        <v>0</v>
      </c>
      <c r="DI75" s="88">
        <v>0</v>
      </c>
      <c r="DJ75" s="88">
        <f t="shared" si="73"/>
        <v>1</v>
      </c>
      <c r="DK75" s="78">
        <f t="shared" si="74"/>
        <v>7.6923076923076925</v>
      </c>
      <c r="DL75" s="78">
        <f t="shared" si="75"/>
        <v>0</v>
      </c>
      <c r="DM75" s="77" t="str">
        <f t="shared" si="76"/>
        <v/>
      </c>
      <c r="DN75" s="89" t="s">
        <v>97</v>
      </c>
      <c r="DO75" s="89" t="s">
        <v>151</v>
      </c>
      <c r="DP75" s="89" t="s">
        <v>279</v>
      </c>
      <c r="DQ75" s="79">
        <f t="shared" si="77"/>
        <v>1</v>
      </c>
      <c r="DR75" s="89">
        <v>0</v>
      </c>
      <c r="DS75" s="89">
        <v>1</v>
      </c>
      <c r="DT75" s="89">
        <v>0</v>
      </c>
      <c r="DU75" s="89">
        <v>0</v>
      </c>
      <c r="DV75" s="89">
        <v>0</v>
      </c>
      <c r="DW75" s="89">
        <v>0</v>
      </c>
      <c r="DX75" s="89">
        <v>0</v>
      </c>
      <c r="DY75" s="89">
        <f t="shared" si="78"/>
        <v>1</v>
      </c>
      <c r="DZ75" s="80">
        <f t="shared" si="79"/>
        <v>1.9230769230769231</v>
      </c>
      <c r="EA75" s="80">
        <f t="shared" si="80"/>
        <v>0</v>
      </c>
      <c r="EB75" s="80" t="str">
        <f t="shared" si="81"/>
        <v/>
      </c>
    </row>
    <row r="76" spans="1:132" x14ac:dyDescent="0.3">
      <c r="A76" s="81" t="s">
        <v>121</v>
      </c>
      <c r="B76" s="81" t="s">
        <v>148</v>
      </c>
      <c r="C76" s="81" t="s">
        <v>280</v>
      </c>
      <c r="D76" s="62">
        <f t="shared" si="47"/>
        <v>25944</v>
      </c>
      <c r="E76" s="82">
        <v>11196</v>
      </c>
      <c r="F76" s="82">
        <v>11117</v>
      </c>
      <c r="G76" s="82">
        <v>2944</v>
      </c>
      <c r="H76" s="82">
        <v>600</v>
      </c>
      <c r="I76" s="62" t="s">
        <v>100</v>
      </c>
      <c r="J76" s="82">
        <v>87</v>
      </c>
      <c r="K76" s="62" t="s">
        <v>100</v>
      </c>
      <c r="L76" s="62">
        <f t="shared" si="41"/>
        <v>14748</v>
      </c>
      <c r="M76" s="83" t="s">
        <v>121</v>
      </c>
      <c r="N76" s="83" t="s">
        <v>148</v>
      </c>
      <c r="O76" s="83" t="s">
        <v>281</v>
      </c>
      <c r="P76" s="63">
        <f t="shared" si="48"/>
        <v>572</v>
      </c>
      <c r="Q76" s="83">
        <v>106</v>
      </c>
      <c r="R76" s="83">
        <v>454</v>
      </c>
      <c r="S76" s="83">
        <v>11</v>
      </c>
      <c r="T76" s="83">
        <v>0</v>
      </c>
      <c r="U76" s="83">
        <v>0</v>
      </c>
      <c r="V76" s="83">
        <v>0</v>
      </c>
      <c r="W76" s="83">
        <v>1</v>
      </c>
      <c r="X76" s="83">
        <f t="shared" si="42"/>
        <v>466</v>
      </c>
      <c r="Y76" s="64">
        <f t="shared" si="49"/>
        <v>31.59750474640629</v>
      </c>
      <c r="Z76" s="64">
        <f t="shared" si="50"/>
        <v>9.4676670239371212</v>
      </c>
      <c r="AA76" s="64">
        <f t="shared" si="51"/>
        <v>3.3374119164223095</v>
      </c>
      <c r="AB76" s="84" t="s">
        <v>121</v>
      </c>
      <c r="AC76" s="84" t="s">
        <v>148</v>
      </c>
      <c r="AD76" s="84" t="s">
        <v>281</v>
      </c>
      <c r="AE76" s="65">
        <f t="shared" si="52"/>
        <v>234</v>
      </c>
      <c r="AF76" s="84">
        <v>63</v>
      </c>
      <c r="AG76" s="84">
        <v>165</v>
      </c>
      <c r="AH76" s="84">
        <v>6</v>
      </c>
      <c r="AI76" s="84">
        <v>0</v>
      </c>
      <c r="AJ76" s="84">
        <v>0</v>
      </c>
      <c r="AK76" s="84">
        <v>0</v>
      </c>
      <c r="AL76" s="84">
        <v>0</v>
      </c>
      <c r="AM76" s="84">
        <f t="shared" si="45"/>
        <v>171</v>
      </c>
      <c r="AN76" s="66">
        <f t="shared" si="53"/>
        <v>36.69527896995708</v>
      </c>
      <c r="AO76" s="66">
        <f t="shared" si="54"/>
        <v>59.433962264150942</v>
      </c>
      <c r="AP76" s="66">
        <f t="shared" si="55"/>
        <v>0.61741263028816673</v>
      </c>
      <c r="AQ76" s="85" t="s">
        <v>121</v>
      </c>
      <c r="AR76" s="85" t="s">
        <v>148</v>
      </c>
      <c r="AS76" s="85" t="s">
        <v>281</v>
      </c>
      <c r="AT76" s="67">
        <f>SUM('[1]2020-21 RRI Detail Ages 16-17'!AT76,'[1]2020-21 RRI Detail Ages 6-15'!AT76)</f>
        <v>69</v>
      </c>
      <c r="AU76" s="67">
        <f>SUM('[1]2020-21 RRI Detail Ages 16-17'!AU76,'[1]2020-21 RRI Detail Ages 6-15'!AU76)</f>
        <v>4</v>
      </c>
      <c r="AV76" s="67">
        <f>SUM('[1]2020-21 RRI Detail Ages 16-17'!AV76,'[1]2020-21 RRI Detail Ages 6-15'!AV76)</f>
        <v>63</v>
      </c>
      <c r="AW76" s="67">
        <f>SUM('[1]2020-21 RRI Detail Ages 16-17'!AW76,'[1]2020-21 RRI Detail Ages 6-15'!AW76)</f>
        <v>1</v>
      </c>
      <c r="AX76" s="67">
        <f>SUM('[1]2020-21 RRI Detail Ages 16-17'!AX76,'[1]2020-21 RRI Detail Ages 6-15'!AX76)</f>
        <v>0</v>
      </c>
      <c r="AY76" s="67">
        <f>SUM('[1]2020-21 RRI Detail Ages 16-17'!AY76,'[1]2020-21 RRI Detail Ages 6-15'!AY76)</f>
        <v>0</v>
      </c>
      <c r="AZ76" s="67">
        <f>SUM('[1]2020-21 RRI Detail Ages 16-17'!AZ76,'[1]2020-21 RRI Detail Ages 6-15'!AZ76)</f>
        <v>0</v>
      </c>
      <c r="BA76" s="67">
        <f>SUM('[1]2020-21 RRI Detail Ages 16-17'!BA76,'[1]2020-21 RRI Detail Ages 6-15'!BA76)</f>
        <v>1</v>
      </c>
      <c r="BB76" s="85">
        <f t="shared" si="46"/>
        <v>65</v>
      </c>
      <c r="BC76" s="68">
        <f t="shared" si="56"/>
        <v>13.948497854077251</v>
      </c>
      <c r="BD76" s="68">
        <f t="shared" si="57"/>
        <v>3.7735849056603774</v>
      </c>
      <c r="BE76" s="68">
        <f t="shared" si="58"/>
        <v>3.6963519313304714</v>
      </c>
      <c r="BF76" s="86" t="s">
        <v>121</v>
      </c>
      <c r="BG76" s="86" t="s">
        <v>148</v>
      </c>
      <c r="BH76" s="86" t="s">
        <v>281</v>
      </c>
      <c r="BI76" s="69">
        <f t="shared" si="59"/>
        <v>341</v>
      </c>
      <c r="BJ76" s="86">
        <v>44</v>
      </c>
      <c r="BK76" s="86">
        <v>292</v>
      </c>
      <c r="BL76" s="86">
        <v>4</v>
      </c>
      <c r="BM76" s="86">
        <v>0</v>
      </c>
      <c r="BN76" s="86">
        <v>0</v>
      </c>
      <c r="BO76" s="86">
        <v>0</v>
      </c>
      <c r="BP76" s="86">
        <v>1</v>
      </c>
      <c r="BQ76" s="86">
        <f t="shared" si="43"/>
        <v>297</v>
      </c>
      <c r="BR76" s="70">
        <f t="shared" si="60"/>
        <v>63.733905579399142</v>
      </c>
      <c r="BS76" s="70">
        <f t="shared" si="61"/>
        <v>41.509433962264154</v>
      </c>
      <c r="BT76" s="70">
        <f t="shared" si="62"/>
        <v>1.5354077253218883</v>
      </c>
      <c r="BU76" s="71" t="s">
        <v>125</v>
      </c>
      <c r="BV76" s="71">
        <v>3</v>
      </c>
      <c r="BW76" s="71" t="s">
        <v>281</v>
      </c>
      <c r="BX76" s="72">
        <f t="shared" si="63"/>
        <v>152</v>
      </c>
      <c r="BY76" s="72">
        <v>24</v>
      </c>
      <c r="BZ76" s="72">
        <v>126</v>
      </c>
      <c r="CA76" s="72">
        <v>1</v>
      </c>
      <c r="CB76" s="72">
        <v>0</v>
      </c>
      <c r="CC76" s="72">
        <v>0</v>
      </c>
      <c r="CD76" s="72">
        <v>0</v>
      </c>
      <c r="CE76" s="72">
        <v>1</v>
      </c>
      <c r="CF76" s="72">
        <f t="shared" si="44"/>
        <v>128</v>
      </c>
      <c r="CG76" s="73">
        <f t="shared" si="64"/>
        <v>43.097643097643093</v>
      </c>
      <c r="CH76" s="73">
        <f t="shared" si="65"/>
        <v>54.54545454545454</v>
      </c>
      <c r="CI76" s="74">
        <f t="shared" si="66"/>
        <v>0.79012345679012341</v>
      </c>
      <c r="CJ76" s="87" t="s">
        <v>121</v>
      </c>
      <c r="CK76" s="87" t="s">
        <v>148</v>
      </c>
      <c r="CL76" s="87" t="s">
        <v>281</v>
      </c>
      <c r="CM76" s="75">
        <f t="shared" si="67"/>
        <v>140</v>
      </c>
      <c r="CN76" s="87">
        <v>23</v>
      </c>
      <c r="CO76" s="87">
        <v>116</v>
      </c>
      <c r="CP76" s="87">
        <v>0</v>
      </c>
      <c r="CQ76" s="87">
        <v>0</v>
      </c>
      <c r="CR76" s="87">
        <v>0</v>
      </c>
      <c r="CS76" s="87">
        <v>0</v>
      </c>
      <c r="CT76" s="87">
        <v>1</v>
      </c>
      <c r="CU76" s="75">
        <f t="shared" si="68"/>
        <v>117</v>
      </c>
      <c r="CV76" s="76">
        <f t="shared" si="69"/>
        <v>91.40625</v>
      </c>
      <c r="CW76" s="76">
        <f t="shared" si="70"/>
        <v>95.833333333333343</v>
      </c>
      <c r="CX76" s="76">
        <f t="shared" si="71"/>
        <v>0.95380434782608681</v>
      </c>
      <c r="CY76" s="88" t="s">
        <v>121</v>
      </c>
      <c r="CZ76" s="88" t="s">
        <v>148</v>
      </c>
      <c r="DA76" s="88" t="s">
        <v>281</v>
      </c>
      <c r="DB76" s="77">
        <f t="shared" si="72"/>
        <v>16</v>
      </c>
      <c r="DC76" s="88">
        <v>0</v>
      </c>
      <c r="DD76" s="88">
        <v>16</v>
      </c>
      <c r="DE76" s="88">
        <v>0</v>
      </c>
      <c r="DF76" s="88">
        <v>0</v>
      </c>
      <c r="DG76" s="88">
        <v>0</v>
      </c>
      <c r="DH76" s="88">
        <v>0</v>
      </c>
      <c r="DI76" s="88">
        <v>0</v>
      </c>
      <c r="DJ76" s="88">
        <f t="shared" si="73"/>
        <v>16</v>
      </c>
      <c r="DK76" s="78">
        <f t="shared" si="74"/>
        <v>12.5</v>
      </c>
      <c r="DL76" s="78">
        <f t="shared" si="75"/>
        <v>0</v>
      </c>
      <c r="DM76" s="77" t="str">
        <f t="shared" si="76"/>
        <v/>
      </c>
      <c r="DN76" s="89" t="s">
        <v>121</v>
      </c>
      <c r="DO76" s="89" t="s">
        <v>148</v>
      </c>
      <c r="DP76" s="89" t="s">
        <v>281</v>
      </c>
      <c r="DQ76" s="79">
        <f t="shared" si="77"/>
        <v>7</v>
      </c>
      <c r="DR76" s="89">
        <v>0</v>
      </c>
      <c r="DS76" s="89">
        <v>6</v>
      </c>
      <c r="DT76" s="89">
        <v>0</v>
      </c>
      <c r="DU76" s="89">
        <v>0</v>
      </c>
      <c r="DV76" s="89">
        <v>0</v>
      </c>
      <c r="DW76" s="89">
        <v>0</v>
      </c>
      <c r="DX76" s="89">
        <v>1</v>
      </c>
      <c r="DY76" s="89">
        <f t="shared" si="78"/>
        <v>7</v>
      </c>
      <c r="DZ76" s="80">
        <f t="shared" si="79"/>
        <v>2.3569023569023568</v>
      </c>
      <c r="EA76" s="80">
        <f t="shared" si="80"/>
        <v>0</v>
      </c>
      <c r="EB76" s="80" t="str">
        <f t="shared" si="81"/>
        <v/>
      </c>
    </row>
    <row r="77" spans="1:132" x14ac:dyDescent="0.3">
      <c r="A77" s="81" t="s">
        <v>108</v>
      </c>
      <c r="B77" s="81" t="s">
        <v>218</v>
      </c>
      <c r="C77" s="81" t="s">
        <v>282</v>
      </c>
      <c r="D77" s="62">
        <f t="shared" si="47"/>
        <v>2312</v>
      </c>
      <c r="E77" s="82">
        <v>1812</v>
      </c>
      <c r="F77" s="82">
        <v>120</v>
      </c>
      <c r="G77" s="82">
        <v>344</v>
      </c>
      <c r="H77" s="82">
        <v>29</v>
      </c>
      <c r="I77" s="62" t="s">
        <v>100</v>
      </c>
      <c r="J77" s="82">
        <v>7</v>
      </c>
      <c r="K77" s="62" t="s">
        <v>100</v>
      </c>
      <c r="L77" s="62">
        <f t="shared" si="41"/>
        <v>500</v>
      </c>
      <c r="M77" s="83" t="s">
        <v>108</v>
      </c>
      <c r="N77" s="83" t="s">
        <v>218</v>
      </c>
      <c r="O77" s="83" t="s">
        <v>283</v>
      </c>
      <c r="P77" s="63">
        <f t="shared" si="48"/>
        <v>24</v>
      </c>
      <c r="Q77" s="83">
        <v>20</v>
      </c>
      <c r="R77" s="83">
        <v>0</v>
      </c>
      <c r="S77" s="83">
        <v>2</v>
      </c>
      <c r="T77" s="83">
        <v>0</v>
      </c>
      <c r="U77" s="83">
        <v>0</v>
      </c>
      <c r="V77" s="83">
        <v>0</v>
      </c>
      <c r="W77" s="83">
        <v>2</v>
      </c>
      <c r="X77" s="83">
        <f t="shared" si="42"/>
        <v>4</v>
      </c>
      <c r="Y77" s="64">
        <f t="shared" si="49"/>
        <v>8</v>
      </c>
      <c r="Z77" s="64">
        <f t="shared" si="50"/>
        <v>11.037527593818986</v>
      </c>
      <c r="AA77" s="64">
        <f t="shared" si="51"/>
        <v>0.72479999999999989</v>
      </c>
      <c r="AB77" s="84" t="s">
        <v>108</v>
      </c>
      <c r="AC77" s="84" t="s">
        <v>218</v>
      </c>
      <c r="AD77" s="84" t="s">
        <v>283</v>
      </c>
      <c r="AE77" s="65">
        <f t="shared" si="52"/>
        <v>5</v>
      </c>
      <c r="AF77" s="84">
        <v>3</v>
      </c>
      <c r="AG77" s="84">
        <v>0</v>
      </c>
      <c r="AH77" s="84">
        <v>0</v>
      </c>
      <c r="AI77" s="84">
        <v>0</v>
      </c>
      <c r="AJ77" s="84">
        <v>0</v>
      </c>
      <c r="AK77" s="84">
        <v>0</v>
      </c>
      <c r="AL77" s="84">
        <v>2</v>
      </c>
      <c r="AM77" s="84">
        <f t="shared" si="45"/>
        <v>2</v>
      </c>
      <c r="AN77" s="66">
        <f t="shared" si="53"/>
        <v>50</v>
      </c>
      <c r="AO77" s="66">
        <f t="shared" si="54"/>
        <v>15</v>
      </c>
      <c r="AP77" s="66">
        <f t="shared" si="55"/>
        <v>3.3333333333333335</v>
      </c>
      <c r="AQ77" s="85" t="s">
        <v>108</v>
      </c>
      <c r="AR77" s="85" t="s">
        <v>218</v>
      </c>
      <c r="AS77" s="85" t="s">
        <v>283</v>
      </c>
      <c r="AT77" s="67">
        <f>SUM('[1]2020-21 RRI Detail Ages 16-17'!AT77,'[1]2020-21 RRI Detail Ages 6-15'!AT77)</f>
        <v>1</v>
      </c>
      <c r="AU77" s="67">
        <f>SUM('[1]2020-21 RRI Detail Ages 16-17'!AU77,'[1]2020-21 RRI Detail Ages 6-15'!AU77)</f>
        <v>1</v>
      </c>
      <c r="AV77" s="67">
        <f>SUM('[1]2020-21 RRI Detail Ages 16-17'!AV77,'[1]2020-21 RRI Detail Ages 6-15'!AV77)</f>
        <v>0</v>
      </c>
      <c r="AW77" s="67">
        <f>SUM('[1]2020-21 RRI Detail Ages 16-17'!AW77,'[1]2020-21 RRI Detail Ages 6-15'!AW77)</f>
        <v>0</v>
      </c>
      <c r="AX77" s="67">
        <f>SUM('[1]2020-21 RRI Detail Ages 16-17'!AX77,'[1]2020-21 RRI Detail Ages 6-15'!AX77)</f>
        <v>0</v>
      </c>
      <c r="AY77" s="67">
        <f>SUM('[1]2020-21 RRI Detail Ages 16-17'!AY77,'[1]2020-21 RRI Detail Ages 6-15'!AY77)</f>
        <v>0</v>
      </c>
      <c r="AZ77" s="67">
        <f>SUM('[1]2020-21 RRI Detail Ages 16-17'!AZ77,'[1]2020-21 RRI Detail Ages 6-15'!AZ77)</f>
        <v>0</v>
      </c>
      <c r="BA77" s="67">
        <f>SUM('[1]2020-21 RRI Detail Ages 16-17'!BA77,'[1]2020-21 RRI Detail Ages 6-15'!BA77)</f>
        <v>0</v>
      </c>
      <c r="BB77" s="85">
        <f t="shared" si="46"/>
        <v>0</v>
      </c>
      <c r="BC77" s="68">
        <f t="shared" si="56"/>
        <v>0</v>
      </c>
      <c r="BD77" s="68">
        <f t="shared" si="57"/>
        <v>5</v>
      </c>
      <c r="BE77" s="68">
        <f t="shared" si="58"/>
        <v>0</v>
      </c>
      <c r="BF77" s="86" t="s">
        <v>108</v>
      </c>
      <c r="BG77" s="86" t="s">
        <v>218</v>
      </c>
      <c r="BH77" s="86" t="s">
        <v>283</v>
      </c>
      <c r="BI77" s="69">
        <f t="shared" si="59"/>
        <v>10</v>
      </c>
      <c r="BJ77" s="86">
        <v>8</v>
      </c>
      <c r="BK77" s="86">
        <v>0</v>
      </c>
      <c r="BL77" s="86">
        <v>2</v>
      </c>
      <c r="BM77" s="86">
        <v>0</v>
      </c>
      <c r="BN77" s="86">
        <v>0</v>
      </c>
      <c r="BO77" s="86">
        <v>0</v>
      </c>
      <c r="BP77" s="86">
        <v>0</v>
      </c>
      <c r="BQ77" s="86">
        <f t="shared" si="43"/>
        <v>2</v>
      </c>
      <c r="BR77" s="70">
        <f t="shared" si="60"/>
        <v>50</v>
      </c>
      <c r="BS77" s="70">
        <f t="shared" si="61"/>
        <v>40</v>
      </c>
      <c r="BT77" s="70">
        <f t="shared" si="62"/>
        <v>1.25</v>
      </c>
      <c r="BU77" s="71" t="s">
        <v>112</v>
      </c>
      <c r="BV77" s="71">
        <v>29</v>
      </c>
      <c r="BW77" s="71" t="s">
        <v>283</v>
      </c>
      <c r="BX77" s="72">
        <f t="shared" si="63"/>
        <v>10</v>
      </c>
      <c r="BY77" s="72">
        <v>8</v>
      </c>
      <c r="BZ77" s="72">
        <v>0</v>
      </c>
      <c r="CA77" s="72">
        <v>2</v>
      </c>
      <c r="CB77" s="72">
        <v>0</v>
      </c>
      <c r="CC77" s="72">
        <v>0</v>
      </c>
      <c r="CD77" s="72">
        <v>0</v>
      </c>
      <c r="CE77" s="72">
        <v>0</v>
      </c>
      <c r="CF77" s="72">
        <f t="shared" si="44"/>
        <v>2</v>
      </c>
      <c r="CG77" s="73">
        <f t="shared" si="64"/>
        <v>100</v>
      </c>
      <c r="CH77" s="73">
        <f t="shared" si="65"/>
        <v>100</v>
      </c>
      <c r="CI77" s="74">
        <f t="shared" si="66"/>
        <v>1</v>
      </c>
      <c r="CJ77" s="87" t="s">
        <v>108</v>
      </c>
      <c r="CK77" s="87" t="s">
        <v>218</v>
      </c>
      <c r="CL77" s="87" t="s">
        <v>283</v>
      </c>
      <c r="CM77" s="75">
        <f t="shared" si="67"/>
        <v>10</v>
      </c>
      <c r="CN77" s="87">
        <v>8</v>
      </c>
      <c r="CO77" s="87">
        <v>0</v>
      </c>
      <c r="CP77" s="87">
        <v>2</v>
      </c>
      <c r="CQ77" s="87">
        <v>0</v>
      </c>
      <c r="CR77" s="87">
        <v>0</v>
      </c>
      <c r="CS77" s="87">
        <v>0</v>
      </c>
      <c r="CT77" s="87">
        <v>0</v>
      </c>
      <c r="CU77" s="75">
        <f t="shared" si="68"/>
        <v>2</v>
      </c>
      <c r="CV77" s="76">
        <f t="shared" si="69"/>
        <v>100</v>
      </c>
      <c r="CW77" s="76">
        <f t="shared" si="70"/>
        <v>100</v>
      </c>
      <c r="CX77" s="76">
        <f t="shared" si="71"/>
        <v>1</v>
      </c>
      <c r="CY77" s="88" t="s">
        <v>108</v>
      </c>
      <c r="CZ77" s="88" t="s">
        <v>218</v>
      </c>
      <c r="DA77" s="88" t="s">
        <v>283</v>
      </c>
      <c r="DB77" s="77">
        <f t="shared" si="72"/>
        <v>0</v>
      </c>
      <c r="DC77" s="88">
        <v>0</v>
      </c>
      <c r="DD77" s="88">
        <v>0</v>
      </c>
      <c r="DE77" s="88">
        <v>0</v>
      </c>
      <c r="DF77" s="88">
        <v>0</v>
      </c>
      <c r="DG77" s="88">
        <v>0</v>
      </c>
      <c r="DH77" s="88">
        <v>0</v>
      </c>
      <c r="DI77" s="88">
        <v>0</v>
      </c>
      <c r="DJ77" s="88">
        <f t="shared" si="73"/>
        <v>0</v>
      </c>
      <c r="DK77" s="78">
        <f t="shared" si="74"/>
        <v>0</v>
      </c>
      <c r="DL77" s="78">
        <f t="shared" si="75"/>
        <v>0</v>
      </c>
      <c r="DM77" s="77" t="str">
        <f t="shared" si="76"/>
        <v/>
      </c>
      <c r="DN77" s="89" t="s">
        <v>108</v>
      </c>
      <c r="DO77" s="89" t="s">
        <v>218</v>
      </c>
      <c r="DP77" s="89" t="s">
        <v>283</v>
      </c>
      <c r="DQ77" s="79">
        <f t="shared" si="77"/>
        <v>0</v>
      </c>
      <c r="DR77" s="89">
        <v>0</v>
      </c>
      <c r="DS77" s="89">
        <v>0</v>
      </c>
      <c r="DT77" s="89">
        <v>0</v>
      </c>
      <c r="DU77" s="89">
        <v>0</v>
      </c>
      <c r="DV77" s="89">
        <v>0</v>
      </c>
      <c r="DW77" s="89">
        <v>0</v>
      </c>
      <c r="DX77" s="89">
        <v>0</v>
      </c>
      <c r="DY77" s="89">
        <f t="shared" si="78"/>
        <v>0</v>
      </c>
      <c r="DZ77" s="80">
        <f t="shared" si="79"/>
        <v>0</v>
      </c>
      <c r="EA77" s="80">
        <f t="shared" si="80"/>
        <v>0</v>
      </c>
      <c r="EB77" s="80" t="str">
        <f t="shared" si="81"/>
        <v/>
      </c>
    </row>
    <row r="78" spans="1:132" x14ac:dyDescent="0.3">
      <c r="A78" s="81" t="s">
        <v>103</v>
      </c>
      <c r="B78" s="81" t="s">
        <v>140</v>
      </c>
      <c r="C78" s="81" t="s">
        <v>284</v>
      </c>
      <c r="D78" s="62">
        <f t="shared" si="47"/>
        <v>22179</v>
      </c>
      <c r="E78" s="82">
        <v>15335</v>
      </c>
      <c r="F78" s="82">
        <v>1641</v>
      </c>
      <c r="G78" s="82">
        <v>4652</v>
      </c>
      <c r="H78" s="82">
        <v>441</v>
      </c>
      <c r="I78" s="62" t="s">
        <v>100</v>
      </c>
      <c r="J78" s="82">
        <v>110</v>
      </c>
      <c r="K78" s="62" t="s">
        <v>100</v>
      </c>
      <c r="L78" s="62">
        <f t="shared" si="41"/>
        <v>6844</v>
      </c>
      <c r="M78" s="83" t="s">
        <v>103</v>
      </c>
      <c r="N78" s="83" t="s">
        <v>140</v>
      </c>
      <c r="O78" s="83" t="s">
        <v>285</v>
      </c>
      <c r="P78" s="63">
        <f t="shared" si="48"/>
        <v>220</v>
      </c>
      <c r="Q78" s="83">
        <v>132</v>
      </c>
      <c r="R78" s="83">
        <v>47</v>
      </c>
      <c r="S78" s="83">
        <v>24</v>
      </c>
      <c r="T78" s="83">
        <v>0</v>
      </c>
      <c r="U78" s="83">
        <v>0</v>
      </c>
      <c r="V78" s="83">
        <v>0</v>
      </c>
      <c r="W78" s="83">
        <v>17</v>
      </c>
      <c r="X78" s="83">
        <f t="shared" si="42"/>
        <v>88</v>
      </c>
      <c r="Y78" s="64">
        <f t="shared" si="49"/>
        <v>12.857977790765634</v>
      </c>
      <c r="Z78" s="64">
        <f t="shared" si="50"/>
        <v>8.6077600260841223</v>
      </c>
      <c r="AA78" s="64">
        <f t="shared" si="51"/>
        <v>1.4937658289499316</v>
      </c>
      <c r="AB78" s="84" t="s">
        <v>103</v>
      </c>
      <c r="AC78" s="84" t="s">
        <v>140</v>
      </c>
      <c r="AD78" s="84" t="s">
        <v>285</v>
      </c>
      <c r="AE78" s="65">
        <f t="shared" si="52"/>
        <v>84</v>
      </c>
      <c r="AF78" s="84">
        <v>59</v>
      </c>
      <c r="AG78" s="84">
        <v>8</v>
      </c>
      <c r="AH78" s="84">
        <v>16</v>
      </c>
      <c r="AI78" s="84">
        <v>0</v>
      </c>
      <c r="AJ78" s="84">
        <v>0</v>
      </c>
      <c r="AK78" s="84">
        <v>0</v>
      </c>
      <c r="AL78" s="84">
        <v>1</v>
      </c>
      <c r="AM78" s="84">
        <f t="shared" si="45"/>
        <v>25</v>
      </c>
      <c r="AN78" s="66">
        <f t="shared" si="53"/>
        <v>28.40909090909091</v>
      </c>
      <c r="AO78" s="66">
        <f t="shared" si="54"/>
        <v>44.696969696969695</v>
      </c>
      <c r="AP78" s="66">
        <f t="shared" si="55"/>
        <v>0.63559322033898313</v>
      </c>
      <c r="AQ78" s="85" t="s">
        <v>103</v>
      </c>
      <c r="AR78" s="85" t="s">
        <v>140</v>
      </c>
      <c r="AS78" s="85" t="s">
        <v>285</v>
      </c>
      <c r="AT78" s="67">
        <f>SUM('[1]2020-21 RRI Detail Ages 16-17'!AT78,'[1]2020-21 RRI Detail Ages 6-15'!AT78)</f>
        <v>20</v>
      </c>
      <c r="AU78" s="67">
        <f>SUM('[1]2020-21 RRI Detail Ages 16-17'!AU78,'[1]2020-21 RRI Detail Ages 6-15'!AU78)</f>
        <v>6</v>
      </c>
      <c r="AV78" s="67">
        <f>SUM('[1]2020-21 RRI Detail Ages 16-17'!AV78,'[1]2020-21 RRI Detail Ages 6-15'!AV78)</f>
        <v>9</v>
      </c>
      <c r="AW78" s="67">
        <f>SUM('[1]2020-21 RRI Detail Ages 16-17'!AW78,'[1]2020-21 RRI Detail Ages 6-15'!AW78)</f>
        <v>4</v>
      </c>
      <c r="AX78" s="67">
        <f>SUM('[1]2020-21 RRI Detail Ages 16-17'!AX78,'[1]2020-21 RRI Detail Ages 6-15'!AX78)</f>
        <v>0</v>
      </c>
      <c r="AY78" s="67">
        <f>SUM('[1]2020-21 RRI Detail Ages 16-17'!AY78,'[1]2020-21 RRI Detail Ages 6-15'!AY78)</f>
        <v>0</v>
      </c>
      <c r="AZ78" s="67">
        <f>SUM('[1]2020-21 RRI Detail Ages 16-17'!AZ78,'[1]2020-21 RRI Detail Ages 6-15'!AZ78)</f>
        <v>0</v>
      </c>
      <c r="BA78" s="67">
        <f>SUM('[1]2020-21 RRI Detail Ages 16-17'!BA78,'[1]2020-21 RRI Detail Ages 6-15'!BA78)</f>
        <v>1</v>
      </c>
      <c r="BB78" s="85">
        <f t="shared" si="46"/>
        <v>14</v>
      </c>
      <c r="BC78" s="68">
        <f t="shared" si="56"/>
        <v>15.909090909090908</v>
      </c>
      <c r="BD78" s="68">
        <f t="shared" si="57"/>
        <v>4.5454545454545459</v>
      </c>
      <c r="BE78" s="68">
        <f t="shared" si="58"/>
        <v>3.4999999999999996</v>
      </c>
      <c r="BF78" s="86" t="s">
        <v>103</v>
      </c>
      <c r="BG78" s="86" t="s">
        <v>140</v>
      </c>
      <c r="BH78" s="86" t="s">
        <v>285</v>
      </c>
      <c r="BI78" s="69">
        <f t="shared" si="59"/>
        <v>146</v>
      </c>
      <c r="BJ78" s="86">
        <v>78</v>
      </c>
      <c r="BK78" s="86">
        <v>39</v>
      </c>
      <c r="BL78" s="86">
        <v>13</v>
      </c>
      <c r="BM78" s="86">
        <v>0</v>
      </c>
      <c r="BN78" s="86">
        <v>0</v>
      </c>
      <c r="BO78" s="86">
        <v>0</v>
      </c>
      <c r="BP78" s="86">
        <v>16</v>
      </c>
      <c r="BQ78" s="86">
        <f t="shared" si="43"/>
        <v>68</v>
      </c>
      <c r="BR78" s="70">
        <f t="shared" si="60"/>
        <v>77.272727272727266</v>
      </c>
      <c r="BS78" s="70">
        <f t="shared" si="61"/>
        <v>59.090909090909093</v>
      </c>
      <c r="BT78" s="70">
        <f t="shared" si="62"/>
        <v>1.3076923076923075</v>
      </c>
      <c r="BU78" s="71" t="s">
        <v>107</v>
      </c>
      <c r="BV78" s="71">
        <v>19</v>
      </c>
      <c r="BW78" s="71" t="s">
        <v>285</v>
      </c>
      <c r="BX78" s="72">
        <f t="shared" si="63"/>
        <v>57</v>
      </c>
      <c r="BY78" s="72">
        <v>22</v>
      </c>
      <c r="BZ78" s="72">
        <v>27</v>
      </c>
      <c r="CA78" s="72">
        <v>5</v>
      </c>
      <c r="CB78" s="72">
        <v>0</v>
      </c>
      <c r="CC78" s="72">
        <v>0</v>
      </c>
      <c r="CD78" s="72">
        <v>0</v>
      </c>
      <c r="CE78" s="72">
        <v>3</v>
      </c>
      <c r="CF78" s="72">
        <f t="shared" si="44"/>
        <v>35</v>
      </c>
      <c r="CG78" s="73">
        <f t="shared" si="64"/>
        <v>51.470588235294116</v>
      </c>
      <c r="CH78" s="73">
        <f t="shared" si="65"/>
        <v>28.205128205128204</v>
      </c>
      <c r="CI78" s="74">
        <f t="shared" si="66"/>
        <v>1.8248663101604279</v>
      </c>
      <c r="CJ78" s="87" t="s">
        <v>103</v>
      </c>
      <c r="CK78" s="87" t="s">
        <v>140</v>
      </c>
      <c r="CL78" s="87" t="s">
        <v>285</v>
      </c>
      <c r="CM78" s="75">
        <f t="shared" si="67"/>
        <v>52</v>
      </c>
      <c r="CN78" s="87">
        <v>22</v>
      </c>
      <c r="CO78" s="87">
        <v>24</v>
      </c>
      <c r="CP78" s="87">
        <v>5</v>
      </c>
      <c r="CQ78" s="87">
        <v>0</v>
      </c>
      <c r="CR78" s="87">
        <v>0</v>
      </c>
      <c r="CS78" s="87">
        <v>0</v>
      </c>
      <c r="CT78" s="87">
        <v>1</v>
      </c>
      <c r="CU78" s="75">
        <f t="shared" si="68"/>
        <v>30</v>
      </c>
      <c r="CV78" s="76">
        <f t="shared" si="69"/>
        <v>85.714285714285708</v>
      </c>
      <c r="CW78" s="76">
        <f t="shared" si="70"/>
        <v>100</v>
      </c>
      <c r="CX78" s="76">
        <f t="shared" si="71"/>
        <v>0.8571428571428571</v>
      </c>
      <c r="CY78" s="88" t="s">
        <v>103</v>
      </c>
      <c r="CZ78" s="88" t="s">
        <v>140</v>
      </c>
      <c r="DA78" s="88" t="s">
        <v>285</v>
      </c>
      <c r="DB78" s="77">
        <f t="shared" si="72"/>
        <v>2</v>
      </c>
      <c r="DC78" s="88">
        <v>1</v>
      </c>
      <c r="DD78" s="88">
        <v>1</v>
      </c>
      <c r="DE78" s="88">
        <v>0</v>
      </c>
      <c r="DF78" s="88">
        <v>0</v>
      </c>
      <c r="DG78" s="88">
        <v>0</v>
      </c>
      <c r="DH78" s="88">
        <v>0</v>
      </c>
      <c r="DI78" s="88">
        <v>0</v>
      </c>
      <c r="DJ78" s="88">
        <f t="shared" si="73"/>
        <v>1</v>
      </c>
      <c r="DK78" s="78">
        <f t="shared" si="74"/>
        <v>2.8571428571428572</v>
      </c>
      <c r="DL78" s="78">
        <f t="shared" si="75"/>
        <v>4.5454545454545459</v>
      </c>
      <c r="DM78" s="78">
        <f t="shared" si="76"/>
        <v>0.62857142857142856</v>
      </c>
      <c r="DN78" s="89" t="s">
        <v>103</v>
      </c>
      <c r="DO78" s="89" t="s">
        <v>140</v>
      </c>
      <c r="DP78" s="89" t="s">
        <v>285</v>
      </c>
      <c r="DQ78" s="79">
        <f t="shared" si="77"/>
        <v>7</v>
      </c>
      <c r="DR78" s="89">
        <v>3</v>
      </c>
      <c r="DS78" s="89">
        <v>2</v>
      </c>
      <c r="DT78" s="89">
        <v>1</v>
      </c>
      <c r="DU78" s="89">
        <v>0</v>
      </c>
      <c r="DV78" s="89">
        <v>0</v>
      </c>
      <c r="DW78" s="89">
        <v>0</v>
      </c>
      <c r="DX78" s="89">
        <v>1</v>
      </c>
      <c r="DY78" s="89">
        <f t="shared" si="78"/>
        <v>4</v>
      </c>
      <c r="DZ78" s="80">
        <f t="shared" si="79"/>
        <v>5.8823529411764701</v>
      </c>
      <c r="EA78" s="80">
        <f t="shared" si="80"/>
        <v>38.461538461538467</v>
      </c>
      <c r="EB78" s="80">
        <f t="shared" si="81"/>
        <v>0.15294117647058819</v>
      </c>
    </row>
    <row r="79" spans="1:132" x14ac:dyDescent="0.3">
      <c r="A79" s="81" t="s">
        <v>103</v>
      </c>
      <c r="B79" s="81" t="s">
        <v>113</v>
      </c>
      <c r="C79" s="81" t="s">
        <v>286</v>
      </c>
      <c r="D79" s="62">
        <f t="shared" si="47"/>
        <v>7032</v>
      </c>
      <c r="E79" s="82">
        <v>3455</v>
      </c>
      <c r="F79" s="82">
        <v>2444</v>
      </c>
      <c r="G79" s="82">
        <v>847</v>
      </c>
      <c r="H79" s="82">
        <v>71</v>
      </c>
      <c r="I79" s="62" t="s">
        <v>100</v>
      </c>
      <c r="J79" s="82">
        <v>215</v>
      </c>
      <c r="K79" s="62" t="s">
        <v>100</v>
      </c>
      <c r="L79" s="62">
        <f t="shared" si="41"/>
        <v>3577</v>
      </c>
      <c r="M79" s="83" t="s">
        <v>103</v>
      </c>
      <c r="N79" s="83" t="s">
        <v>113</v>
      </c>
      <c r="O79" s="83" t="s">
        <v>287</v>
      </c>
      <c r="P79" s="63">
        <f t="shared" si="48"/>
        <v>115</v>
      </c>
      <c r="Q79" s="83">
        <v>30</v>
      </c>
      <c r="R79" s="83">
        <v>85</v>
      </c>
      <c r="S79" s="83">
        <v>0</v>
      </c>
      <c r="T79" s="83">
        <v>0</v>
      </c>
      <c r="U79" s="83">
        <v>0</v>
      </c>
      <c r="V79" s="83">
        <v>0</v>
      </c>
      <c r="W79" s="83">
        <v>0</v>
      </c>
      <c r="X79" s="83">
        <f t="shared" si="42"/>
        <v>85</v>
      </c>
      <c r="Y79" s="64">
        <f t="shared" si="49"/>
        <v>23.762929829466032</v>
      </c>
      <c r="Z79" s="64">
        <f t="shared" si="50"/>
        <v>8.6830680173661374</v>
      </c>
      <c r="AA79" s="64">
        <f t="shared" si="51"/>
        <v>2.7366974186935042</v>
      </c>
      <c r="AB79" s="84" t="s">
        <v>103</v>
      </c>
      <c r="AC79" s="84" t="s">
        <v>113</v>
      </c>
      <c r="AD79" s="84" t="s">
        <v>287</v>
      </c>
      <c r="AE79" s="65">
        <f t="shared" si="52"/>
        <v>30</v>
      </c>
      <c r="AF79" s="84">
        <v>17</v>
      </c>
      <c r="AG79" s="84">
        <v>13</v>
      </c>
      <c r="AH79" s="84">
        <v>0</v>
      </c>
      <c r="AI79" s="84">
        <v>0</v>
      </c>
      <c r="AJ79" s="84">
        <v>0</v>
      </c>
      <c r="AK79" s="84">
        <v>0</v>
      </c>
      <c r="AL79" s="84">
        <v>0</v>
      </c>
      <c r="AM79" s="84">
        <f t="shared" si="45"/>
        <v>13</v>
      </c>
      <c r="AN79" s="66">
        <f t="shared" si="53"/>
        <v>15.294117647058824</v>
      </c>
      <c r="AO79" s="66">
        <f t="shared" si="54"/>
        <v>56.666666666666664</v>
      </c>
      <c r="AP79" s="66">
        <f t="shared" si="55"/>
        <v>0.26989619377162632</v>
      </c>
      <c r="AQ79" s="85" t="s">
        <v>103</v>
      </c>
      <c r="AR79" s="85" t="s">
        <v>113</v>
      </c>
      <c r="AS79" s="85" t="s">
        <v>287</v>
      </c>
      <c r="AT79" s="67">
        <f>SUM('[1]2020-21 RRI Detail Ages 16-17'!AT79,'[1]2020-21 RRI Detail Ages 6-15'!AT79)</f>
        <v>13</v>
      </c>
      <c r="AU79" s="67">
        <f>SUM('[1]2020-21 RRI Detail Ages 16-17'!AU79,'[1]2020-21 RRI Detail Ages 6-15'!AU79)</f>
        <v>2</v>
      </c>
      <c r="AV79" s="67">
        <f>SUM('[1]2020-21 RRI Detail Ages 16-17'!AV79,'[1]2020-21 RRI Detail Ages 6-15'!AV79)</f>
        <v>10</v>
      </c>
      <c r="AW79" s="67">
        <f>SUM('[1]2020-21 RRI Detail Ages 16-17'!AW79,'[1]2020-21 RRI Detail Ages 6-15'!AW79)</f>
        <v>1</v>
      </c>
      <c r="AX79" s="67">
        <f>SUM('[1]2020-21 RRI Detail Ages 16-17'!AX79,'[1]2020-21 RRI Detail Ages 6-15'!AX79)</f>
        <v>0</v>
      </c>
      <c r="AY79" s="67">
        <f>SUM('[1]2020-21 RRI Detail Ages 16-17'!AY79,'[1]2020-21 RRI Detail Ages 6-15'!AY79)</f>
        <v>0</v>
      </c>
      <c r="AZ79" s="67">
        <f>SUM('[1]2020-21 RRI Detail Ages 16-17'!AZ79,'[1]2020-21 RRI Detail Ages 6-15'!AZ79)</f>
        <v>0</v>
      </c>
      <c r="BA79" s="67">
        <f>SUM('[1]2020-21 RRI Detail Ages 16-17'!BA79,'[1]2020-21 RRI Detail Ages 6-15'!BA79)</f>
        <v>0</v>
      </c>
      <c r="BB79" s="85">
        <f t="shared" si="46"/>
        <v>11</v>
      </c>
      <c r="BC79" s="68">
        <f t="shared" si="56"/>
        <v>12.941176470588237</v>
      </c>
      <c r="BD79" s="68">
        <f t="shared" si="57"/>
        <v>6.666666666666667</v>
      </c>
      <c r="BE79" s="68">
        <f t="shared" si="58"/>
        <v>1.9411764705882355</v>
      </c>
      <c r="BF79" s="86" t="s">
        <v>103</v>
      </c>
      <c r="BG79" s="86" t="s">
        <v>113</v>
      </c>
      <c r="BH79" s="86" t="s">
        <v>287</v>
      </c>
      <c r="BI79" s="69">
        <f t="shared" si="59"/>
        <v>87</v>
      </c>
      <c r="BJ79" s="86">
        <v>12</v>
      </c>
      <c r="BK79" s="86">
        <v>75</v>
      </c>
      <c r="BL79" s="86">
        <v>0</v>
      </c>
      <c r="BM79" s="86">
        <v>0</v>
      </c>
      <c r="BN79" s="86">
        <v>0</v>
      </c>
      <c r="BO79" s="86">
        <v>0</v>
      </c>
      <c r="BP79" s="86">
        <v>0</v>
      </c>
      <c r="BQ79" s="86">
        <f t="shared" si="43"/>
        <v>75</v>
      </c>
      <c r="BR79" s="70">
        <f t="shared" si="60"/>
        <v>88.235294117647058</v>
      </c>
      <c r="BS79" s="70">
        <f t="shared" si="61"/>
        <v>40</v>
      </c>
      <c r="BT79" s="70">
        <f t="shared" si="62"/>
        <v>2.2058823529411766</v>
      </c>
      <c r="BU79" s="71" t="s">
        <v>107</v>
      </c>
      <c r="BV79" s="71">
        <v>20</v>
      </c>
      <c r="BW79" s="71" t="s">
        <v>287</v>
      </c>
      <c r="BX79" s="72">
        <f t="shared" si="63"/>
        <v>34</v>
      </c>
      <c r="BY79" s="72">
        <v>12</v>
      </c>
      <c r="BZ79" s="72">
        <v>20</v>
      </c>
      <c r="CA79" s="72">
        <v>2</v>
      </c>
      <c r="CB79" s="72">
        <v>0</v>
      </c>
      <c r="CC79" s="72">
        <v>0</v>
      </c>
      <c r="CD79" s="72">
        <v>0</v>
      </c>
      <c r="CE79" s="72">
        <v>0</v>
      </c>
      <c r="CF79" s="72">
        <f t="shared" si="44"/>
        <v>22</v>
      </c>
      <c r="CG79" s="73">
        <f t="shared" si="64"/>
        <v>29.333333333333332</v>
      </c>
      <c r="CH79" s="73">
        <f t="shared" si="65"/>
        <v>100</v>
      </c>
      <c r="CI79" s="74">
        <f t="shared" si="66"/>
        <v>0.29333333333333333</v>
      </c>
      <c r="CJ79" s="87" t="s">
        <v>103</v>
      </c>
      <c r="CK79" s="87" t="s">
        <v>113</v>
      </c>
      <c r="CL79" s="87" t="s">
        <v>287</v>
      </c>
      <c r="CM79" s="75">
        <f t="shared" si="67"/>
        <v>35</v>
      </c>
      <c r="CN79" s="87">
        <v>12</v>
      </c>
      <c r="CO79" s="87">
        <v>21</v>
      </c>
      <c r="CP79" s="87">
        <v>2</v>
      </c>
      <c r="CQ79" s="87">
        <v>0</v>
      </c>
      <c r="CR79" s="87">
        <v>0</v>
      </c>
      <c r="CS79" s="87">
        <v>0</v>
      </c>
      <c r="CT79" s="87">
        <v>0</v>
      </c>
      <c r="CU79" s="75">
        <f t="shared" si="68"/>
        <v>23</v>
      </c>
      <c r="CV79" s="76">
        <f t="shared" si="69"/>
        <v>104.54545454545455</v>
      </c>
      <c r="CW79" s="76">
        <f t="shared" si="70"/>
        <v>100</v>
      </c>
      <c r="CX79" s="76">
        <f t="shared" si="71"/>
        <v>1.0454545454545454</v>
      </c>
      <c r="CY79" s="88" t="s">
        <v>103</v>
      </c>
      <c r="CZ79" s="88" t="s">
        <v>113</v>
      </c>
      <c r="DA79" s="88" t="s">
        <v>287</v>
      </c>
      <c r="DB79" s="77">
        <f t="shared" si="72"/>
        <v>0</v>
      </c>
      <c r="DC79" s="88">
        <v>0</v>
      </c>
      <c r="DD79" s="88">
        <v>0</v>
      </c>
      <c r="DE79" s="88">
        <v>0</v>
      </c>
      <c r="DF79" s="88">
        <v>0</v>
      </c>
      <c r="DG79" s="88">
        <v>0</v>
      </c>
      <c r="DH79" s="88">
        <v>0</v>
      </c>
      <c r="DI79" s="88">
        <v>0</v>
      </c>
      <c r="DJ79" s="88">
        <f t="shared" si="73"/>
        <v>0</v>
      </c>
      <c r="DK79" s="78">
        <f t="shared" si="74"/>
        <v>0</v>
      </c>
      <c r="DL79" s="78">
        <f t="shared" si="75"/>
        <v>0</v>
      </c>
      <c r="DM79" s="77" t="str">
        <f t="shared" si="76"/>
        <v/>
      </c>
      <c r="DN79" s="89" t="s">
        <v>103</v>
      </c>
      <c r="DO79" s="89" t="s">
        <v>113</v>
      </c>
      <c r="DP79" s="89" t="s">
        <v>287</v>
      </c>
      <c r="DQ79" s="79">
        <f t="shared" si="77"/>
        <v>4</v>
      </c>
      <c r="DR79" s="89">
        <v>1</v>
      </c>
      <c r="DS79" s="89">
        <v>3</v>
      </c>
      <c r="DT79" s="89">
        <v>0</v>
      </c>
      <c r="DU79" s="89">
        <v>0</v>
      </c>
      <c r="DV79" s="89">
        <v>0</v>
      </c>
      <c r="DW79" s="89">
        <v>0</v>
      </c>
      <c r="DX79" s="89">
        <v>0</v>
      </c>
      <c r="DY79" s="89">
        <f t="shared" si="78"/>
        <v>3</v>
      </c>
      <c r="DZ79" s="80">
        <f t="shared" si="79"/>
        <v>4</v>
      </c>
      <c r="EA79" s="80">
        <f t="shared" si="80"/>
        <v>83.333333333333329</v>
      </c>
      <c r="EB79" s="80">
        <f t="shared" si="81"/>
        <v>4.8000000000000001E-2</v>
      </c>
    </row>
    <row r="80" spans="1:132" x14ac:dyDescent="0.3">
      <c r="A80" s="81" t="s">
        <v>97</v>
      </c>
      <c r="B80" s="81" t="s">
        <v>223</v>
      </c>
      <c r="C80" s="81" t="s">
        <v>288</v>
      </c>
      <c r="D80" s="62">
        <f t="shared" si="47"/>
        <v>21827</v>
      </c>
      <c r="E80" s="82">
        <v>3912</v>
      </c>
      <c r="F80" s="82">
        <v>5003</v>
      </c>
      <c r="G80" s="82">
        <v>3666</v>
      </c>
      <c r="H80" s="82">
        <v>149</v>
      </c>
      <c r="I80" s="62" t="s">
        <v>100</v>
      </c>
      <c r="J80" s="82">
        <v>9097</v>
      </c>
      <c r="K80" s="62" t="s">
        <v>100</v>
      </c>
      <c r="L80" s="62">
        <f t="shared" si="41"/>
        <v>17915</v>
      </c>
      <c r="M80" s="83" t="s">
        <v>97</v>
      </c>
      <c r="N80" s="83" t="s">
        <v>223</v>
      </c>
      <c r="O80" s="83" t="s">
        <v>289</v>
      </c>
      <c r="P80" s="63">
        <f t="shared" si="48"/>
        <v>267</v>
      </c>
      <c r="Q80" s="83">
        <v>23</v>
      </c>
      <c r="R80" s="83">
        <v>67</v>
      </c>
      <c r="S80" s="83">
        <v>33</v>
      </c>
      <c r="T80" s="83">
        <v>0</v>
      </c>
      <c r="U80" s="83">
        <v>0</v>
      </c>
      <c r="V80" s="83">
        <v>132</v>
      </c>
      <c r="W80" s="83">
        <v>12</v>
      </c>
      <c r="X80" s="83">
        <f t="shared" si="42"/>
        <v>244</v>
      </c>
      <c r="Y80" s="64">
        <f t="shared" si="49"/>
        <v>13.619871615964277</v>
      </c>
      <c r="Z80" s="64">
        <f t="shared" si="50"/>
        <v>5.8793456032719842</v>
      </c>
      <c r="AA80" s="64">
        <f t="shared" si="51"/>
        <v>2.3165625113761847</v>
      </c>
      <c r="AB80" s="84" t="s">
        <v>97</v>
      </c>
      <c r="AC80" s="84" t="s">
        <v>223</v>
      </c>
      <c r="AD80" s="84" t="s">
        <v>289</v>
      </c>
      <c r="AE80" s="65">
        <f t="shared" si="52"/>
        <v>56</v>
      </c>
      <c r="AF80" s="84">
        <v>11</v>
      </c>
      <c r="AG80" s="84">
        <v>13</v>
      </c>
      <c r="AH80" s="84">
        <v>11</v>
      </c>
      <c r="AI80" s="84">
        <v>0</v>
      </c>
      <c r="AJ80" s="84">
        <v>0</v>
      </c>
      <c r="AK80" s="84">
        <v>19</v>
      </c>
      <c r="AL80" s="84">
        <v>2</v>
      </c>
      <c r="AM80" s="84">
        <f t="shared" si="45"/>
        <v>45</v>
      </c>
      <c r="AN80" s="66">
        <f t="shared" si="53"/>
        <v>18.442622950819672</v>
      </c>
      <c r="AO80" s="66">
        <f t="shared" si="54"/>
        <v>47.826086956521742</v>
      </c>
      <c r="AP80" s="66">
        <f t="shared" si="55"/>
        <v>0.38561847988077491</v>
      </c>
      <c r="AQ80" s="85" t="s">
        <v>97</v>
      </c>
      <c r="AR80" s="85" t="s">
        <v>223</v>
      </c>
      <c r="AS80" s="85" t="s">
        <v>289</v>
      </c>
      <c r="AT80" s="67">
        <f>SUM('[1]2020-21 RRI Detail Ages 16-17'!AT80,'[1]2020-21 RRI Detail Ages 6-15'!AT80)</f>
        <v>26</v>
      </c>
      <c r="AU80" s="67">
        <f>SUM('[1]2020-21 RRI Detail Ages 16-17'!AU80,'[1]2020-21 RRI Detail Ages 6-15'!AU80)</f>
        <v>3</v>
      </c>
      <c r="AV80" s="67">
        <f>SUM('[1]2020-21 RRI Detail Ages 16-17'!AV80,'[1]2020-21 RRI Detail Ages 6-15'!AV80)</f>
        <v>3</v>
      </c>
      <c r="AW80" s="67">
        <f>SUM('[1]2020-21 RRI Detail Ages 16-17'!AW80,'[1]2020-21 RRI Detail Ages 6-15'!AW80)</f>
        <v>4</v>
      </c>
      <c r="AX80" s="67">
        <f>SUM('[1]2020-21 RRI Detail Ages 16-17'!AX80,'[1]2020-21 RRI Detail Ages 6-15'!AX80)</f>
        <v>0</v>
      </c>
      <c r="AY80" s="67">
        <f>SUM('[1]2020-21 RRI Detail Ages 16-17'!AY80,'[1]2020-21 RRI Detail Ages 6-15'!AY80)</f>
        <v>0</v>
      </c>
      <c r="AZ80" s="67">
        <f>SUM('[1]2020-21 RRI Detail Ages 16-17'!AZ80,'[1]2020-21 RRI Detail Ages 6-15'!AZ80)</f>
        <v>14</v>
      </c>
      <c r="BA80" s="67">
        <f>SUM('[1]2020-21 RRI Detail Ages 16-17'!BA80,'[1]2020-21 RRI Detail Ages 6-15'!BA80)</f>
        <v>2</v>
      </c>
      <c r="BB80" s="85">
        <f t="shared" si="46"/>
        <v>23</v>
      </c>
      <c r="BC80" s="68">
        <f t="shared" si="56"/>
        <v>9.4262295081967213</v>
      </c>
      <c r="BD80" s="68">
        <f t="shared" si="57"/>
        <v>13.043478260869565</v>
      </c>
      <c r="BE80" s="68">
        <f t="shared" si="58"/>
        <v>0.72267759562841538</v>
      </c>
      <c r="BF80" s="86" t="s">
        <v>97</v>
      </c>
      <c r="BG80" s="86" t="s">
        <v>223</v>
      </c>
      <c r="BH80" s="86" t="s">
        <v>289</v>
      </c>
      <c r="BI80" s="69">
        <f t="shared" si="59"/>
        <v>209</v>
      </c>
      <c r="BJ80" s="86">
        <v>13</v>
      </c>
      <c r="BK80" s="86">
        <v>49</v>
      </c>
      <c r="BL80" s="86">
        <v>22</v>
      </c>
      <c r="BM80" s="86">
        <v>0</v>
      </c>
      <c r="BN80" s="86">
        <v>0</v>
      </c>
      <c r="BO80" s="86">
        <v>113</v>
      </c>
      <c r="BP80" s="86">
        <v>12</v>
      </c>
      <c r="BQ80" s="86">
        <f t="shared" si="43"/>
        <v>196</v>
      </c>
      <c r="BR80" s="70">
        <f t="shared" si="60"/>
        <v>80.327868852459019</v>
      </c>
      <c r="BS80" s="70">
        <f t="shared" si="61"/>
        <v>56.521739130434781</v>
      </c>
      <c r="BT80" s="70">
        <f t="shared" si="62"/>
        <v>1.4211853720050442</v>
      </c>
      <c r="BU80" s="71" t="s">
        <v>102</v>
      </c>
      <c r="BV80" s="71">
        <v>16</v>
      </c>
      <c r="BW80" s="71" t="s">
        <v>289</v>
      </c>
      <c r="BX80" s="72">
        <f t="shared" si="63"/>
        <v>61</v>
      </c>
      <c r="BY80" s="72">
        <v>4</v>
      </c>
      <c r="BZ80" s="72">
        <v>15</v>
      </c>
      <c r="CA80" s="72">
        <v>2</v>
      </c>
      <c r="CB80" s="72">
        <v>0</v>
      </c>
      <c r="CC80" s="72">
        <v>0</v>
      </c>
      <c r="CD80" s="72">
        <v>35</v>
      </c>
      <c r="CE80" s="72">
        <v>5</v>
      </c>
      <c r="CF80" s="72">
        <f t="shared" si="44"/>
        <v>57</v>
      </c>
      <c r="CG80" s="73">
        <f t="shared" si="64"/>
        <v>29.081632653061224</v>
      </c>
      <c r="CH80" s="73">
        <f t="shared" si="65"/>
        <v>30.76923076923077</v>
      </c>
      <c r="CI80" s="74">
        <f t="shared" si="66"/>
        <v>0.94515306122448972</v>
      </c>
      <c r="CJ80" s="87" t="s">
        <v>97</v>
      </c>
      <c r="CK80" s="87" t="s">
        <v>223</v>
      </c>
      <c r="CL80" s="87" t="s">
        <v>289</v>
      </c>
      <c r="CM80" s="75">
        <f t="shared" si="67"/>
        <v>57</v>
      </c>
      <c r="CN80" s="87">
        <v>3</v>
      </c>
      <c r="CO80" s="87">
        <v>15</v>
      </c>
      <c r="CP80" s="87">
        <v>2</v>
      </c>
      <c r="CQ80" s="87">
        <v>0</v>
      </c>
      <c r="CR80" s="87">
        <v>0</v>
      </c>
      <c r="CS80" s="87">
        <v>34</v>
      </c>
      <c r="CT80" s="87">
        <v>3</v>
      </c>
      <c r="CU80" s="75">
        <f t="shared" si="68"/>
        <v>54</v>
      </c>
      <c r="CV80" s="76">
        <f t="shared" si="69"/>
        <v>94.73684210526315</v>
      </c>
      <c r="CW80" s="76">
        <f t="shared" si="70"/>
        <v>75</v>
      </c>
      <c r="CX80" s="76">
        <f t="shared" si="71"/>
        <v>1.263157894736842</v>
      </c>
      <c r="CY80" s="88" t="s">
        <v>97</v>
      </c>
      <c r="CZ80" s="88" t="s">
        <v>223</v>
      </c>
      <c r="DA80" s="88" t="s">
        <v>289</v>
      </c>
      <c r="DB80" s="77">
        <f t="shared" si="72"/>
        <v>2</v>
      </c>
      <c r="DC80" s="88">
        <v>0</v>
      </c>
      <c r="DD80" s="88">
        <v>0</v>
      </c>
      <c r="DE80" s="88">
        <v>0</v>
      </c>
      <c r="DF80" s="88">
        <v>0</v>
      </c>
      <c r="DG80" s="88">
        <v>0</v>
      </c>
      <c r="DH80" s="88">
        <v>2</v>
      </c>
      <c r="DI80" s="88">
        <v>0</v>
      </c>
      <c r="DJ80" s="88">
        <f t="shared" si="73"/>
        <v>2</v>
      </c>
      <c r="DK80" s="78">
        <f t="shared" si="74"/>
        <v>3.5087719298245612</v>
      </c>
      <c r="DL80" s="78">
        <f t="shared" si="75"/>
        <v>0</v>
      </c>
      <c r="DM80" s="77" t="str">
        <f t="shared" si="76"/>
        <v/>
      </c>
      <c r="DN80" s="89" t="s">
        <v>97</v>
      </c>
      <c r="DO80" s="89" t="s">
        <v>223</v>
      </c>
      <c r="DP80" s="89" t="s">
        <v>289</v>
      </c>
      <c r="DQ80" s="79">
        <f t="shared" si="77"/>
        <v>7</v>
      </c>
      <c r="DR80" s="89">
        <v>0</v>
      </c>
      <c r="DS80" s="89">
        <v>0</v>
      </c>
      <c r="DT80" s="89">
        <v>0</v>
      </c>
      <c r="DU80" s="89">
        <v>0</v>
      </c>
      <c r="DV80" s="89">
        <v>0</v>
      </c>
      <c r="DW80" s="89">
        <v>7</v>
      </c>
      <c r="DX80" s="89">
        <v>0</v>
      </c>
      <c r="DY80" s="89">
        <f t="shared" si="78"/>
        <v>7</v>
      </c>
      <c r="DZ80" s="80">
        <f t="shared" si="79"/>
        <v>3.5714285714285712</v>
      </c>
      <c r="EA80" s="80">
        <f t="shared" si="80"/>
        <v>0</v>
      </c>
      <c r="EB80" s="80" t="str">
        <f t="shared" si="81"/>
        <v/>
      </c>
    </row>
    <row r="81" spans="1:132" x14ac:dyDescent="0.3">
      <c r="A81" s="81" t="s">
        <v>103</v>
      </c>
      <c r="B81" s="81" t="s">
        <v>290</v>
      </c>
      <c r="C81" s="81" t="s">
        <v>291</v>
      </c>
      <c r="D81" s="62">
        <f t="shared" si="47"/>
        <v>12710</v>
      </c>
      <c r="E81" s="82">
        <v>8481</v>
      </c>
      <c r="F81" s="82">
        <v>2449</v>
      </c>
      <c r="G81" s="82">
        <v>1615</v>
      </c>
      <c r="H81" s="82">
        <v>124</v>
      </c>
      <c r="I81" s="62" t="s">
        <v>100</v>
      </c>
      <c r="J81" s="82">
        <v>41</v>
      </c>
      <c r="K81" s="62" t="s">
        <v>100</v>
      </c>
      <c r="L81" s="62">
        <f t="shared" si="41"/>
        <v>4229</v>
      </c>
      <c r="M81" s="83" t="s">
        <v>103</v>
      </c>
      <c r="N81" s="83" t="s">
        <v>290</v>
      </c>
      <c r="O81" s="83" t="s">
        <v>292</v>
      </c>
      <c r="P81" s="63">
        <f t="shared" si="48"/>
        <v>242</v>
      </c>
      <c r="Q81" s="83">
        <v>139</v>
      </c>
      <c r="R81" s="83">
        <v>54</v>
      </c>
      <c r="S81" s="83">
        <v>41</v>
      </c>
      <c r="T81" s="83">
        <v>0</v>
      </c>
      <c r="U81" s="83">
        <v>0</v>
      </c>
      <c r="V81" s="83">
        <v>0</v>
      </c>
      <c r="W81" s="83">
        <v>8</v>
      </c>
      <c r="X81" s="83">
        <f t="shared" si="42"/>
        <v>103</v>
      </c>
      <c r="Y81" s="64">
        <f t="shared" si="49"/>
        <v>24.355639631118468</v>
      </c>
      <c r="Z81" s="64">
        <f t="shared" si="50"/>
        <v>16.389576700860747</v>
      </c>
      <c r="AA81" s="64">
        <f t="shared" si="51"/>
        <v>1.4860444583562282</v>
      </c>
      <c r="AB81" s="84" t="s">
        <v>103</v>
      </c>
      <c r="AC81" s="84" t="s">
        <v>290</v>
      </c>
      <c r="AD81" s="84" t="s">
        <v>292</v>
      </c>
      <c r="AE81" s="65">
        <f t="shared" si="52"/>
        <v>41</v>
      </c>
      <c r="AF81" s="84">
        <v>27</v>
      </c>
      <c r="AG81" s="84">
        <v>10</v>
      </c>
      <c r="AH81" s="84">
        <v>4</v>
      </c>
      <c r="AI81" s="84">
        <v>0</v>
      </c>
      <c r="AJ81" s="84">
        <v>0</v>
      </c>
      <c r="AK81" s="84">
        <v>0</v>
      </c>
      <c r="AL81" s="84">
        <v>0</v>
      </c>
      <c r="AM81" s="84">
        <f t="shared" si="45"/>
        <v>14</v>
      </c>
      <c r="AN81" s="66">
        <f t="shared" si="53"/>
        <v>13.592233009708737</v>
      </c>
      <c r="AO81" s="66">
        <f t="shared" si="54"/>
        <v>19.424460431654676</v>
      </c>
      <c r="AP81" s="66">
        <f t="shared" si="55"/>
        <v>0.69974829198130162</v>
      </c>
      <c r="AQ81" s="85" t="s">
        <v>103</v>
      </c>
      <c r="AR81" s="85" t="s">
        <v>290</v>
      </c>
      <c r="AS81" s="85" t="s">
        <v>292</v>
      </c>
      <c r="AT81" s="67">
        <f>SUM('[1]2020-21 RRI Detail Ages 16-17'!AT81,'[1]2020-21 RRI Detail Ages 6-15'!AT81)</f>
        <v>29</v>
      </c>
      <c r="AU81" s="67">
        <f>SUM('[1]2020-21 RRI Detail Ages 16-17'!AU81,'[1]2020-21 RRI Detail Ages 6-15'!AU81)</f>
        <v>13</v>
      </c>
      <c r="AV81" s="67">
        <f>SUM('[1]2020-21 RRI Detail Ages 16-17'!AV81,'[1]2020-21 RRI Detail Ages 6-15'!AV81)</f>
        <v>8</v>
      </c>
      <c r="AW81" s="67">
        <f>SUM('[1]2020-21 RRI Detail Ages 16-17'!AW81,'[1]2020-21 RRI Detail Ages 6-15'!AW81)</f>
        <v>6</v>
      </c>
      <c r="AX81" s="67">
        <f>SUM('[1]2020-21 RRI Detail Ages 16-17'!AX81,'[1]2020-21 RRI Detail Ages 6-15'!AX81)</f>
        <v>0</v>
      </c>
      <c r="AY81" s="67">
        <f>SUM('[1]2020-21 RRI Detail Ages 16-17'!AY81,'[1]2020-21 RRI Detail Ages 6-15'!AY81)</f>
        <v>0</v>
      </c>
      <c r="AZ81" s="67">
        <f>SUM('[1]2020-21 RRI Detail Ages 16-17'!AZ81,'[1]2020-21 RRI Detail Ages 6-15'!AZ81)</f>
        <v>0</v>
      </c>
      <c r="BA81" s="67">
        <f>SUM('[1]2020-21 RRI Detail Ages 16-17'!BA81,'[1]2020-21 RRI Detail Ages 6-15'!BA81)</f>
        <v>2</v>
      </c>
      <c r="BB81" s="85">
        <f t="shared" si="46"/>
        <v>16</v>
      </c>
      <c r="BC81" s="68">
        <f t="shared" si="56"/>
        <v>15.53398058252427</v>
      </c>
      <c r="BD81" s="68">
        <f t="shared" si="57"/>
        <v>9.3525179856115113</v>
      </c>
      <c r="BE81" s="68">
        <f t="shared" si="58"/>
        <v>1.6609410007468257</v>
      </c>
      <c r="BF81" s="86" t="s">
        <v>103</v>
      </c>
      <c r="BG81" s="86" t="s">
        <v>290</v>
      </c>
      <c r="BH81" s="86" t="s">
        <v>292</v>
      </c>
      <c r="BI81" s="69">
        <f t="shared" si="59"/>
        <v>194</v>
      </c>
      <c r="BJ81" s="86">
        <v>105</v>
      </c>
      <c r="BK81" s="86">
        <v>44</v>
      </c>
      <c r="BL81" s="86">
        <v>37</v>
      </c>
      <c r="BM81" s="86">
        <v>0</v>
      </c>
      <c r="BN81" s="86">
        <v>0</v>
      </c>
      <c r="BO81" s="86">
        <v>0</v>
      </c>
      <c r="BP81" s="86">
        <v>8</v>
      </c>
      <c r="BQ81" s="86">
        <f t="shared" si="43"/>
        <v>89</v>
      </c>
      <c r="BR81" s="70">
        <f t="shared" si="60"/>
        <v>86.40776699029125</v>
      </c>
      <c r="BS81" s="70">
        <f t="shared" si="61"/>
        <v>75.539568345323744</v>
      </c>
      <c r="BT81" s="70">
        <f t="shared" si="62"/>
        <v>1.1438742487286175</v>
      </c>
      <c r="BU81" s="71" t="s">
        <v>107</v>
      </c>
      <c r="BV81" s="71">
        <v>17</v>
      </c>
      <c r="BW81" s="71" t="s">
        <v>292</v>
      </c>
      <c r="BX81" s="72">
        <f t="shared" si="63"/>
        <v>154</v>
      </c>
      <c r="BY81" s="72">
        <v>81</v>
      </c>
      <c r="BZ81" s="72">
        <v>32</v>
      </c>
      <c r="CA81" s="72">
        <v>39</v>
      </c>
      <c r="CB81" s="72">
        <v>0</v>
      </c>
      <c r="CC81" s="72">
        <v>0</v>
      </c>
      <c r="CD81" s="72">
        <v>0</v>
      </c>
      <c r="CE81" s="72">
        <v>2</v>
      </c>
      <c r="CF81" s="72">
        <f t="shared" si="44"/>
        <v>73</v>
      </c>
      <c r="CG81" s="73">
        <f t="shared" si="64"/>
        <v>82.022471910112358</v>
      </c>
      <c r="CH81" s="73">
        <f t="shared" si="65"/>
        <v>77.142857142857153</v>
      </c>
      <c r="CI81" s="74">
        <f t="shared" si="66"/>
        <v>1.0632542655014563</v>
      </c>
      <c r="CJ81" s="87" t="s">
        <v>103</v>
      </c>
      <c r="CK81" s="87" t="s">
        <v>290</v>
      </c>
      <c r="CL81" s="87" t="s">
        <v>292</v>
      </c>
      <c r="CM81" s="75">
        <f t="shared" si="67"/>
        <v>155</v>
      </c>
      <c r="CN81" s="87">
        <v>81</v>
      </c>
      <c r="CO81" s="87">
        <v>36</v>
      </c>
      <c r="CP81" s="87">
        <v>36</v>
      </c>
      <c r="CQ81" s="87">
        <v>0</v>
      </c>
      <c r="CR81" s="87">
        <v>0</v>
      </c>
      <c r="CS81" s="87">
        <v>0</v>
      </c>
      <c r="CT81" s="87">
        <v>2</v>
      </c>
      <c r="CU81" s="75">
        <f t="shared" si="68"/>
        <v>74</v>
      </c>
      <c r="CV81" s="76">
        <f t="shared" si="69"/>
        <v>101.36986301369863</v>
      </c>
      <c r="CW81" s="76">
        <f t="shared" si="70"/>
        <v>100</v>
      </c>
      <c r="CX81" s="76">
        <f t="shared" si="71"/>
        <v>1.0136986301369864</v>
      </c>
      <c r="CY81" s="88" t="s">
        <v>103</v>
      </c>
      <c r="CZ81" s="88" t="s">
        <v>290</v>
      </c>
      <c r="DA81" s="88" t="s">
        <v>292</v>
      </c>
      <c r="DB81" s="77">
        <f t="shared" si="72"/>
        <v>2</v>
      </c>
      <c r="DC81" s="88">
        <v>2</v>
      </c>
      <c r="DD81" s="88">
        <v>0</v>
      </c>
      <c r="DE81" s="88">
        <v>0</v>
      </c>
      <c r="DF81" s="88">
        <v>0</v>
      </c>
      <c r="DG81" s="88">
        <v>0</v>
      </c>
      <c r="DH81" s="88">
        <v>0</v>
      </c>
      <c r="DI81" s="88">
        <v>0</v>
      </c>
      <c r="DJ81" s="88">
        <f t="shared" si="73"/>
        <v>0</v>
      </c>
      <c r="DK81" s="78">
        <f t="shared" si="74"/>
        <v>0</v>
      </c>
      <c r="DL81" s="78">
        <f t="shared" si="75"/>
        <v>2.4691358024691357</v>
      </c>
      <c r="DM81" s="77">
        <f t="shared" si="76"/>
        <v>0</v>
      </c>
      <c r="DN81" s="89" t="s">
        <v>103</v>
      </c>
      <c r="DO81" s="89" t="s">
        <v>290</v>
      </c>
      <c r="DP81" s="89" t="s">
        <v>292</v>
      </c>
      <c r="DQ81" s="79">
        <f t="shared" si="77"/>
        <v>3</v>
      </c>
      <c r="DR81" s="89">
        <v>0</v>
      </c>
      <c r="DS81" s="89">
        <v>2</v>
      </c>
      <c r="DT81" s="89">
        <v>1</v>
      </c>
      <c r="DU81" s="89">
        <v>0</v>
      </c>
      <c r="DV81" s="89">
        <v>0</v>
      </c>
      <c r="DW81" s="89">
        <v>0</v>
      </c>
      <c r="DX81" s="89">
        <v>0</v>
      </c>
      <c r="DY81" s="89">
        <f t="shared" si="78"/>
        <v>3</v>
      </c>
      <c r="DZ81" s="80">
        <f t="shared" si="79"/>
        <v>3.3707865168539324</v>
      </c>
      <c r="EA81" s="80">
        <f t="shared" si="80"/>
        <v>0</v>
      </c>
      <c r="EB81" s="80" t="str">
        <f t="shared" si="81"/>
        <v/>
      </c>
    </row>
    <row r="82" spans="1:132" x14ac:dyDescent="0.3">
      <c r="A82" s="81" t="s">
        <v>103</v>
      </c>
      <c r="B82" s="81" t="s">
        <v>140</v>
      </c>
      <c r="C82" s="81" t="s">
        <v>293</v>
      </c>
      <c r="D82" s="62">
        <f t="shared" si="47"/>
        <v>21543</v>
      </c>
      <c r="E82" s="82">
        <v>13688</v>
      </c>
      <c r="F82" s="82">
        <v>3834</v>
      </c>
      <c r="G82" s="82">
        <v>3648</v>
      </c>
      <c r="H82" s="82">
        <v>305</v>
      </c>
      <c r="I82" s="62" t="s">
        <v>100</v>
      </c>
      <c r="J82" s="82">
        <v>68</v>
      </c>
      <c r="K82" s="62" t="s">
        <v>100</v>
      </c>
      <c r="L82" s="62">
        <f t="shared" si="41"/>
        <v>7855</v>
      </c>
      <c r="M82" s="83" t="s">
        <v>103</v>
      </c>
      <c r="N82" s="83" t="s">
        <v>140</v>
      </c>
      <c r="O82" s="83" t="s">
        <v>294</v>
      </c>
      <c r="P82" s="63">
        <f t="shared" si="48"/>
        <v>318</v>
      </c>
      <c r="Q82" s="83">
        <v>171</v>
      </c>
      <c r="R82" s="83">
        <v>130</v>
      </c>
      <c r="S82" s="83">
        <v>12</v>
      </c>
      <c r="T82" s="83">
        <v>0</v>
      </c>
      <c r="U82" s="83">
        <v>0</v>
      </c>
      <c r="V82" s="83">
        <v>0</v>
      </c>
      <c r="W82" s="83">
        <v>5</v>
      </c>
      <c r="X82" s="83">
        <f t="shared" si="42"/>
        <v>147</v>
      </c>
      <c r="Y82" s="64">
        <f t="shared" si="49"/>
        <v>18.714194780394653</v>
      </c>
      <c r="Z82" s="64">
        <f t="shared" si="50"/>
        <v>12.492694330800701</v>
      </c>
      <c r="AA82" s="64">
        <f t="shared" si="51"/>
        <v>1.4980111003160352</v>
      </c>
      <c r="AB82" s="84" t="s">
        <v>103</v>
      </c>
      <c r="AC82" s="84" t="s">
        <v>140</v>
      </c>
      <c r="AD82" s="84" t="s">
        <v>294</v>
      </c>
      <c r="AE82" s="65">
        <f t="shared" si="52"/>
        <v>38</v>
      </c>
      <c r="AF82" s="84">
        <v>25</v>
      </c>
      <c r="AG82" s="84">
        <v>6</v>
      </c>
      <c r="AH82" s="84">
        <v>3</v>
      </c>
      <c r="AI82" s="84">
        <v>0</v>
      </c>
      <c r="AJ82" s="84">
        <v>0</v>
      </c>
      <c r="AK82" s="84">
        <v>0</v>
      </c>
      <c r="AL82" s="84">
        <v>4</v>
      </c>
      <c r="AM82" s="84">
        <f t="shared" si="45"/>
        <v>13</v>
      </c>
      <c r="AN82" s="66">
        <f t="shared" si="53"/>
        <v>8.8435374149659864</v>
      </c>
      <c r="AO82" s="66">
        <f t="shared" si="54"/>
        <v>14.619883040935672</v>
      </c>
      <c r="AP82" s="66">
        <f t="shared" si="55"/>
        <v>0.60489795918367351</v>
      </c>
      <c r="AQ82" s="85" t="s">
        <v>103</v>
      </c>
      <c r="AR82" s="85" t="s">
        <v>140</v>
      </c>
      <c r="AS82" s="85" t="s">
        <v>294</v>
      </c>
      <c r="AT82" s="67">
        <f>SUM('[1]2020-21 RRI Detail Ages 16-17'!AT82,'[1]2020-21 RRI Detail Ages 6-15'!AT82)</f>
        <v>5</v>
      </c>
      <c r="AU82" s="67">
        <f>SUM('[1]2020-21 RRI Detail Ages 16-17'!AU82,'[1]2020-21 RRI Detail Ages 6-15'!AU82)</f>
        <v>2</v>
      </c>
      <c r="AV82" s="67">
        <f>SUM('[1]2020-21 RRI Detail Ages 16-17'!AV82,'[1]2020-21 RRI Detail Ages 6-15'!AV82)</f>
        <v>3</v>
      </c>
      <c r="AW82" s="67">
        <f>SUM('[1]2020-21 RRI Detail Ages 16-17'!AW82,'[1]2020-21 RRI Detail Ages 6-15'!AW82)</f>
        <v>0</v>
      </c>
      <c r="AX82" s="67">
        <f>SUM('[1]2020-21 RRI Detail Ages 16-17'!AX82,'[1]2020-21 RRI Detail Ages 6-15'!AX82)</f>
        <v>0</v>
      </c>
      <c r="AY82" s="67">
        <f>SUM('[1]2020-21 RRI Detail Ages 16-17'!AY82,'[1]2020-21 RRI Detail Ages 6-15'!AY82)</f>
        <v>0</v>
      </c>
      <c r="AZ82" s="67">
        <f>SUM('[1]2020-21 RRI Detail Ages 16-17'!AZ82,'[1]2020-21 RRI Detail Ages 6-15'!AZ82)</f>
        <v>0</v>
      </c>
      <c r="BA82" s="67">
        <f>SUM('[1]2020-21 RRI Detail Ages 16-17'!BA82,'[1]2020-21 RRI Detail Ages 6-15'!BA82)</f>
        <v>0</v>
      </c>
      <c r="BB82" s="85">
        <f t="shared" si="46"/>
        <v>3</v>
      </c>
      <c r="BC82" s="68">
        <f t="shared" si="56"/>
        <v>2.0408163265306123</v>
      </c>
      <c r="BD82" s="68">
        <f t="shared" si="57"/>
        <v>1.1695906432748537</v>
      </c>
      <c r="BE82" s="68">
        <f t="shared" si="58"/>
        <v>1.7448979591836735</v>
      </c>
      <c r="BF82" s="86" t="s">
        <v>103</v>
      </c>
      <c r="BG82" s="86" t="s">
        <v>140</v>
      </c>
      <c r="BH82" s="86" t="s">
        <v>294</v>
      </c>
      <c r="BI82" s="69">
        <f t="shared" si="59"/>
        <v>280</v>
      </c>
      <c r="BJ82" s="86">
        <v>146</v>
      </c>
      <c r="BK82" s="86">
        <v>124</v>
      </c>
      <c r="BL82" s="86">
        <v>9</v>
      </c>
      <c r="BM82" s="86">
        <v>0</v>
      </c>
      <c r="BN82" s="86">
        <v>0</v>
      </c>
      <c r="BO82" s="86">
        <v>0</v>
      </c>
      <c r="BP82" s="86">
        <v>1</v>
      </c>
      <c r="BQ82" s="86">
        <f t="shared" si="43"/>
        <v>134</v>
      </c>
      <c r="BR82" s="70">
        <f t="shared" si="60"/>
        <v>91.156462585034021</v>
      </c>
      <c r="BS82" s="70">
        <f t="shared" si="61"/>
        <v>85.380116959064324</v>
      </c>
      <c r="BT82" s="70">
        <f t="shared" si="62"/>
        <v>1.0676544590438917</v>
      </c>
      <c r="BU82" s="71" t="s">
        <v>107</v>
      </c>
      <c r="BV82" s="71">
        <v>19</v>
      </c>
      <c r="BW82" s="71" t="s">
        <v>294</v>
      </c>
      <c r="BX82" s="72">
        <f t="shared" si="63"/>
        <v>142</v>
      </c>
      <c r="BY82" s="72">
        <v>93</v>
      </c>
      <c r="BZ82" s="72">
        <v>30</v>
      </c>
      <c r="CA82" s="72">
        <v>19</v>
      </c>
      <c r="CB82" s="72">
        <v>0</v>
      </c>
      <c r="CC82" s="72">
        <v>0</v>
      </c>
      <c r="CD82" s="72">
        <v>0</v>
      </c>
      <c r="CE82" s="72">
        <v>0</v>
      </c>
      <c r="CF82" s="72">
        <f t="shared" si="44"/>
        <v>49</v>
      </c>
      <c r="CG82" s="73">
        <f t="shared" si="64"/>
        <v>36.567164179104481</v>
      </c>
      <c r="CH82" s="73">
        <f t="shared" si="65"/>
        <v>63.698630136986303</v>
      </c>
      <c r="CI82" s="74">
        <f t="shared" si="66"/>
        <v>0.57406515808056491</v>
      </c>
      <c r="CJ82" s="87" t="s">
        <v>103</v>
      </c>
      <c r="CK82" s="87" t="s">
        <v>140</v>
      </c>
      <c r="CL82" s="87" t="s">
        <v>294</v>
      </c>
      <c r="CM82" s="75">
        <f t="shared" si="67"/>
        <v>111</v>
      </c>
      <c r="CN82" s="87">
        <v>83</v>
      </c>
      <c r="CO82" s="87">
        <v>12</v>
      </c>
      <c r="CP82" s="87">
        <v>16</v>
      </c>
      <c r="CQ82" s="87">
        <v>0</v>
      </c>
      <c r="CR82" s="87">
        <v>0</v>
      </c>
      <c r="CS82" s="87">
        <v>0</v>
      </c>
      <c r="CT82" s="87">
        <v>0</v>
      </c>
      <c r="CU82" s="75">
        <f t="shared" si="68"/>
        <v>28</v>
      </c>
      <c r="CV82" s="76">
        <f t="shared" si="69"/>
        <v>57.142857142857139</v>
      </c>
      <c r="CW82" s="76">
        <f t="shared" si="70"/>
        <v>89.247311827956992</v>
      </c>
      <c r="CX82" s="76">
        <f t="shared" si="71"/>
        <v>0.64027538726333899</v>
      </c>
      <c r="CY82" s="88" t="s">
        <v>103</v>
      </c>
      <c r="CZ82" s="88" t="s">
        <v>140</v>
      </c>
      <c r="DA82" s="88" t="s">
        <v>294</v>
      </c>
      <c r="DB82" s="77">
        <f t="shared" si="72"/>
        <v>1</v>
      </c>
      <c r="DC82" s="88">
        <v>0</v>
      </c>
      <c r="DD82" s="88">
        <v>1</v>
      </c>
      <c r="DE82" s="88">
        <v>0</v>
      </c>
      <c r="DF82" s="88">
        <v>0</v>
      </c>
      <c r="DG82" s="88">
        <v>0</v>
      </c>
      <c r="DH82" s="88">
        <v>0</v>
      </c>
      <c r="DI82" s="88">
        <v>0</v>
      </c>
      <c r="DJ82" s="88">
        <f t="shared" si="73"/>
        <v>1</v>
      </c>
      <c r="DK82" s="78">
        <f t="shared" si="74"/>
        <v>2.0408163265306123</v>
      </c>
      <c r="DL82" s="78">
        <f t="shared" si="75"/>
        <v>0</v>
      </c>
      <c r="DM82" s="77" t="str">
        <f t="shared" si="76"/>
        <v/>
      </c>
      <c r="DN82" s="89" t="s">
        <v>103</v>
      </c>
      <c r="DO82" s="89" t="s">
        <v>140</v>
      </c>
      <c r="DP82" s="89" t="s">
        <v>294</v>
      </c>
      <c r="DQ82" s="79">
        <f t="shared" si="77"/>
        <v>0</v>
      </c>
      <c r="DR82" s="89">
        <v>0</v>
      </c>
      <c r="DS82" s="89">
        <v>0</v>
      </c>
      <c r="DT82" s="89">
        <v>0</v>
      </c>
      <c r="DU82" s="89">
        <v>0</v>
      </c>
      <c r="DV82" s="89">
        <v>0</v>
      </c>
      <c r="DW82" s="89">
        <v>0</v>
      </c>
      <c r="DX82" s="89">
        <v>0</v>
      </c>
      <c r="DY82" s="89">
        <f t="shared" si="78"/>
        <v>0</v>
      </c>
      <c r="DZ82" s="80">
        <f t="shared" si="79"/>
        <v>0</v>
      </c>
      <c r="EA82" s="80">
        <f t="shared" si="80"/>
        <v>0</v>
      </c>
      <c r="EB82" s="80" t="str">
        <f t="shared" si="81"/>
        <v/>
      </c>
    </row>
    <row r="83" spans="1:132" x14ac:dyDescent="0.3">
      <c r="A83" s="81" t="s">
        <v>108</v>
      </c>
      <c r="B83" s="81" t="s">
        <v>218</v>
      </c>
      <c r="C83" s="81" t="s">
        <v>295</v>
      </c>
      <c r="D83" s="62">
        <f t="shared" si="47"/>
        <v>9514</v>
      </c>
      <c r="E83" s="82">
        <v>7358</v>
      </c>
      <c r="F83" s="82">
        <v>1160</v>
      </c>
      <c r="G83" s="82">
        <v>873</v>
      </c>
      <c r="H83" s="82">
        <v>91</v>
      </c>
      <c r="I83" s="62" t="s">
        <v>100</v>
      </c>
      <c r="J83" s="82">
        <v>32</v>
      </c>
      <c r="K83" s="62" t="s">
        <v>100</v>
      </c>
      <c r="L83" s="62">
        <f t="shared" si="41"/>
        <v>2156</v>
      </c>
      <c r="M83" s="83" t="s">
        <v>108</v>
      </c>
      <c r="N83" s="83" t="s">
        <v>218</v>
      </c>
      <c r="O83" s="83" t="s">
        <v>296</v>
      </c>
      <c r="P83" s="63">
        <f t="shared" si="48"/>
        <v>150</v>
      </c>
      <c r="Q83" s="83">
        <v>107</v>
      </c>
      <c r="R83" s="83">
        <v>33</v>
      </c>
      <c r="S83" s="83">
        <v>4</v>
      </c>
      <c r="T83" s="83">
        <v>0</v>
      </c>
      <c r="U83" s="83">
        <v>0</v>
      </c>
      <c r="V83" s="83">
        <v>0</v>
      </c>
      <c r="W83" s="83">
        <v>6</v>
      </c>
      <c r="X83" s="83">
        <f t="shared" si="42"/>
        <v>43</v>
      </c>
      <c r="Y83" s="64">
        <f t="shared" si="49"/>
        <v>19.944341372912803</v>
      </c>
      <c r="Z83" s="64">
        <f t="shared" si="50"/>
        <v>14.541995107366132</v>
      </c>
      <c r="AA83" s="64">
        <f t="shared" si="51"/>
        <v>1.3714996618868449</v>
      </c>
      <c r="AB83" s="84" t="s">
        <v>108</v>
      </c>
      <c r="AC83" s="84" t="s">
        <v>218</v>
      </c>
      <c r="AD83" s="84" t="s">
        <v>296</v>
      </c>
      <c r="AE83" s="65">
        <f t="shared" si="52"/>
        <v>41</v>
      </c>
      <c r="AF83" s="84">
        <v>32</v>
      </c>
      <c r="AG83" s="84">
        <v>9</v>
      </c>
      <c r="AH83" s="84">
        <v>0</v>
      </c>
      <c r="AI83" s="84">
        <v>0</v>
      </c>
      <c r="AJ83" s="84">
        <v>0</v>
      </c>
      <c r="AK83" s="84">
        <v>0</v>
      </c>
      <c r="AL83" s="84">
        <v>0</v>
      </c>
      <c r="AM83" s="84">
        <f t="shared" si="45"/>
        <v>9</v>
      </c>
      <c r="AN83" s="66">
        <f t="shared" si="53"/>
        <v>20.930232558139537</v>
      </c>
      <c r="AO83" s="66">
        <f t="shared" si="54"/>
        <v>29.906542056074763</v>
      </c>
      <c r="AP83" s="66">
        <f t="shared" si="55"/>
        <v>0.69985465116279089</v>
      </c>
      <c r="AQ83" s="85" t="s">
        <v>108</v>
      </c>
      <c r="AR83" s="85" t="s">
        <v>218</v>
      </c>
      <c r="AS83" s="85" t="s">
        <v>296</v>
      </c>
      <c r="AT83" s="67">
        <f>SUM('[1]2020-21 RRI Detail Ages 16-17'!AT83,'[1]2020-21 RRI Detail Ages 6-15'!AT83)</f>
        <v>11</v>
      </c>
      <c r="AU83" s="67">
        <f>SUM('[1]2020-21 RRI Detail Ages 16-17'!AU83,'[1]2020-21 RRI Detail Ages 6-15'!AU83)</f>
        <v>10</v>
      </c>
      <c r="AV83" s="67">
        <f>SUM('[1]2020-21 RRI Detail Ages 16-17'!AV83,'[1]2020-21 RRI Detail Ages 6-15'!AV83)</f>
        <v>1</v>
      </c>
      <c r="AW83" s="67">
        <f>SUM('[1]2020-21 RRI Detail Ages 16-17'!AW83,'[1]2020-21 RRI Detail Ages 6-15'!AW83)</f>
        <v>0</v>
      </c>
      <c r="AX83" s="67">
        <f>SUM('[1]2020-21 RRI Detail Ages 16-17'!AX83,'[1]2020-21 RRI Detail Ages 6-15'!AX83)</f>
        <v>0</v>
      </c>
      <c r="AY83" s="67">
        <f>SUM('[1]2020-21 RRI Detail Ages 16-17'!AY83,'[1]2020-21 RRI Detail Ages 6-15'!AY83)</f>
        <v>0</v>
      </c>
      <c r="AZ83" s="67">
        <f>SUM('[1]2020-21 RRI Detail Ages 16-17'!AZ83,'[1]2020-21 RRI Detail Ages 6-15'!AZ83)</f>
        <v>0</v>
      </c>
      <c r="BA83" s="67">
        <f>SUM('[1]2020-21 RRI Detail Ages 16-17'!BA83,'[1]2020-21 RRI Detail Ages 6-15'!BA83)</f>
        <v>0</v>
      </c>
      <c r="BB83" s="85">
        <f t="shared" si="46"/>
        <v>1</v>
      </c>
      <c r="BC83" s="68">
        <f t="shared" si="56"/>
        <v>2.3255813953488373</v>
      </c>
      <c r="BD83" s="68">
        <f t="shared" si="57"/>
        <v>9.3457943925233646</v>
      </c>
      <c r="BE83" s="68">
        <f t="shared" si="58"/>
        <v>0.24883720930232558</v>
      </c>
      <c r="BF83" s="86" t="s">
        <v>108</v>
      </c>
      <c r="BG83" s="86" t="s">
        <v>218</v>
      </c>
      <c r="BH83" s="86" t="s">
        <v>296</v>
      </c>
      <c r="BI83" s="69">
        <f t="shared" si="59"/>
        <v>110</v>
      </c>
      <c r="BJ83" s="86">
        <v>76</v>
      </c>
      <c r="BK83" s="86">
        <v>24</v>
      </c>
      <c r="BL83" s="86">
        <v>4</v>
      </c>
      <c r="BM83" s="86">
        <v>0</v>
      </c>
      <c r="BN83" s="86">
        <v>0</v>
      </c>
      <c r="BO83" s="86">
        <v>0</v>
      </c>
      <c r="BP83" s="86">
        <v>6</v>
      </c>
      <c r="BQ83" s="86">
        <f t="shared" si="43"/>
        <v>34</v>
      </c>
      <c r="BR83" s="70">
        <f t="shared" si="60"/>
        <v>79.069767441860463</v>
      </c>
      <c r="BS83" s="70">
        <f t="shared" si="61"/>
        <v>71.028037383177562</v>
      </c>
      <c r="BT83" s="70">
        <f t="shared" si="62"/>
        <v>1.1132190942472462</v>
      </c>
      <c r="BU83" s="71" t="s">
        <v>112</v>
      </c>
      <c r="BV83" s="71">
        <v>29</v>
      </c>
      <c r="BW83" s="71" t="s">
        <v>296</v>
      </c>
      <c r="BX83" s="72">
        <f t="shared" si="63"/>
        <v>87</v>
      </c>
      <c r="BY83" s="72">
        <v>57</v>
      </c>
      <c r="BZ83" s="72">
        <v>20</v>
      </c>
      <c r="CA83" s="72">
        <v>5</v>
      </c>
      <c r="CB83" s="72">
        <v>0</v>
      </c>
      <c r="CC83" s="72">
        <v>0</v>
      </c>
      <c r="CD83" s="72">
        <v>0</v>
      </c>
      <c r="CE83" s="72">
        <v>5</v>
      </c>
      <c r="CF83" s="72">
        <f t="shared" si="44"/>
        <v>30</v>
      </c>
      <c r="CG83" s="73">
        <f t="shared" si="64"/>
        <v>88.235294117647058</v>
      </c>
      <c r="CH83" s="73">
        <f t="shared" si="65"/>
        <v>75</v>
      </c>
      <c r="CI83" s="74">
        <f t="shared" si="66"/>
        <v>1.1764705882352942</v>
      </c>
      <c r="CJ83" s="87" t="s">
        <v>108</v>
      </c>
      <c r="CK83" s="87" t="s">
        <v>218</v>
      </c>
      <c r="CL83" s="87" t="s">
        <v>296</v>
      </c>
      <c r="CM83" s="75">
        <f t="shared" si="67"/>
        <v>83</v>
      </c>
      <c r="CN83" s="87">
        <v>53</v>
      </c>
      <c r="CO83" s="87">
        <v>20</v>
      </c>
      <c r="CP83" s="87">
        <v>5</v>
      </c>
      <c r="CQ83" s="87">
        <v>0</v>
      </c>
      <c r="CR83" s="87">
        <v>0</v>
      </c>
      <c r="CS83" s="87">
        <v>0</v>
      </c>
      <c r="CT83" s="87">
        <v>5</v>
      </c>
      <c r="CU83" s="75">
        <f t="shared" si="68"/>
        <v>30</v>
      </c>
      <c r="CV83" s="76">
        <f t="shared" si="69"/>
        <v>100</v>
      </c>
      <c r="CW83" s="76">
        <f t="shared" si="70"/>
        <v>92.982456140350877</v>
      </c>
      <c r="CX83" s="76">
        <f t="shared" si="71"/>
        <v>1.0754716981132075</v>
      </c>
      <c r="CY83" s="88" t="s">
        <v>108</v>
      </c>
      <c r="CZ83" s="88" t="s">
        <v>218</v>
      </c>
      <c r="DA83" s="88" t="s">
        <v>296</v>
      </c>
      <c r="DB83" s="77">
        <f t="shared" si="72"/>
        <v>0</v>
      </c>
      <c r="DC83" s="88">
        <v>0</v>
      </c>
      <c r="DD83" s="88">
        <v>0</v>
      </c>
      <c r="DE83" s="88">
        <v>0</v>
      </c>
      <c r="DF83" s="88">
        <v>0</v>
      </c>
      <c r="DG83" s="88">
        <v>0</v>
      </c>
      <c r="DH83" s="88">
        <v>0</v>
      </c>
      <c r="DI83" s="88">
        <v>0</v>
      </c>
      <c r="DJ83" s="88">
        <f t="shared" si="73"/>
        <v>0</v>
      </c>
      <c r="DK83" s="78">
        <f t="shared" si="74"/>
        <v>0</v>
      </c>
      <c r="DL83" s="78">
        <f t="shared" si="75"/>
        <v>0</v>
      </c>
      <c r="DM83" s="77" t="str">
        <f t="shared" si="76"/>
        <v/>
      </c>
      <c r="DN83" s="89" t="s">
        <v>108</v>
      </c>
      <c r="DO83" s="89" t="s">
        <v>218</v>
      </c>
      <c r="DP83" s="89" t="s">
        <v>296</v>
      </c>
      <c r="DQ83" s="79">
        <f t="shared" si="77"/>
        <v>0</v>
      </c>
      <c r="DR83" s="89">
        <v>0</v>
      </c>
      <c r="DS83" s="89">
        <v>0</v>
      </c>
      <c r="DT83" s="89">
        <v>0</v>
      </c>
      <c r="DU83" s="89">
        <v>0</v>
      </c>
      <c r="DV83" s="89">
        <v>0</v>
      </c>
      <c r="DW83" s="89">
        <v>0</v>
      </c>
      <c r="DX83" s="89">
        <v>0</v>
      </c>
      <c r="DY83" s="89">
        <f t="shared" si="78"/>
        <v>0</v>
      </c>
      <c r="DZ83" s="80">
        <f t="shared" si="79"/>
        <v>0</v>
      </c>
      <c r="EA83" s="80">
        <f t="shared" si="80"/>
        <v>0</v>
      </c>
      <c r="EB83" s="80" t="str">
        <f t="shared" si="81"/>
        <v/>
      </c>
    </row>
    <row r="84" spans="1:132" x14ac:dyDescent="0.3">
      <c r="A84" s="81" t="s">
        <v>121</v>
      </c>
      <c r="B84" s="81" t="s">
        <v>183</v>
      </c>
      <c r="C84" s="81" t="s">
        <v>297</v>
      </c>
      <c r="D84" s="62">
        <f t="shared" si="47"/>
        <v>10487</v>
      </c>
      <c r="E84" s="82">
        <v>4170</v>
      </c>
      <c r="F84" s="82">
        <v>2467</v>
      </c>
      <c r="G84" s="82">
        <v>3611</v>
      </c>
      <c r="H84" s="82">
        <v>56</v>
      </c>
      <c r="I84" s="62" t="s">
        <v>100</v>
      </c>
      <c r="J84" s="82">
        <v>183</v>
      </c>
      <c r="K84" s="62" t="s">
        <v>100</v>
      </c>
      <c r="L84" s="62">
        <f t="shared" si="41"/>
        <v>6317</v>
      </c>
      <c r="M84" s="83" t="s">
        <v>121</v>
      </c>
      <c r="N84" s="83" t="s">
        <v>183</v>
      </c>
      <c r="O84" s="83" t="s">
        <v>298</v>
      </c>
      <c r="P84" s="63">
        <f t="shared" si="48"/>
        <v>134</v>
      </c>
      <c r="Q84" s="83">
        <v>63</v>
      </c>
      <c r="R84" s="83">
        <v>38</v>
      </c>
      <c r="S84" s="83">
        <v>32</v>
      </c>
      <c r="T84" s="83">
        <v>0</v>
      </c>
      <c r="U84" s="83">
        <v>0</v>
      </c>
      <c r="V84" s="83">
        <v>0</v>
      </c>
      <c r="W84" s="83">
        <v>1</v>
      </c>
      <c r="X84" s="83">
        <f t="shared" si="42"/>
        <v>71</v>
      </c>
      <c r="Y84" s="64">
        <f t="shared" si="49"/>
        <v>11.239512426784867</v>
      </c>
      <c r="Z84" s="64">
        <f t="shared" si="50"/>
        <v>15.107913669064748</v>
      </c>
      <c r="AA84" s="64">
        <f t="shared" si="51"/>
        <v>0.74394867967766498</v>
      </c>
      <c r="AB84" s="84" t="s">
        <v>121</v>
      </c>
      <c r="AC84" s="84" t="s">
        <v>183</v>
      </c>
      <c r="AD84" s="84" t="s">
        <v>298</v>
      </c>
      <c r="AE84" s="65">
        <f t="shared" si="52"/>
        <v>38</v>
      </c>
      <c r="AF84" s="84">
        <v>14</v>
      </c>
      <c r="AG84" s="84">
        <v>15</v>
      </c>
      <c r="AH84" s="84">
        <v>8</v>
      </c>
      <c r="AI84" s="84">
        <v>0</v>
      </c>
      <c r="AJ84" s="84">
        <v>0</v>
      </c>
      <c r="AK84" s="84">
        <v>0</v>
      </c>
      <c r="AL84" s="84">
        <v>1</v>
      </c>
      <c r="AM84" s="84">
        <f t="shared" si="45"/>
        <v>24</v>
      </c>
      <c r="AN84" s="66">
        <f t="shared" si="53"/>
        <v>33.802816901408448</v>
      </c>
      <c r="AO84" s="66">
        <f t="shared" si="54"/>
        <v>22.222222222222221</v>
      </c>
      <c r="AP84" s="66">
        <f t="shared" si="55"/>
        <v>1.5211267605633803</v>
      </c>
      <c r="AQ84" s="85" t="s">
        <v>121</v>
      </c>
      <c r="AR84" s="85" t="s">
        <v>183</v>
      </c>
      <c r="AS84" s="85" t="s">
        <v>298</v>
      </c>
      <c r="AT84" s="67">
        <f>SUM('[1]2020-21 RRI Detail Ages 16-17'!AT84,'[1]2020-21 RRI Detail Ages 6-15'!AT84)</f>
        <v>9</v>
      </c>
      <c r="AU84" s="67">
        <f>SUM('[1]2020-21 RRI Detail Ages 16-17'!AU84,'[1]2020-21 RRI Detail Ages 6-15'!AU84)</f>
        <v>4</v>
      </c>
      <c r="AV84" s="67">
        <f>SUM('[1]2020-21 RRI Detail Ages 16-17'!AV84,'[1]2020-21 RRI Detail Ages 6-15'!AV84)</f>
        <v>3</v>
      </c>
      <c r="AW84" s="67">
        <f>SUM('[1]2020-21 RRI Detail Ages 16-17'!AW84,'[1]2020-21 RRI Detail Ages 6-15'!AW84)</f>
        <v>2</v>
      </c>
      <c r="AX84" s="67">
        <f>SUM('[1]2020-21 RRI Detail Ages 16-17'!AX84,'[1]2020-21 RRI Detail Ages 6-15'!AX84)</f>
        <v>0</v>
      </c>
      <c r="AY84" s="67">
        <f>SUM('[1]2020-21 RRI Detail Ages 16-17'!AY84,'[1]2020-21 RRI Detail Ages 6-15'!AY84)</f>
        <v>0</v>
      </c>
      <c r="AZ84" s="67">
        <f>SUM('[1]2020-21 RRI Detail Ages 16-17'!AZ84,'[1]2020-21 RRI Detail Ages 6-15'!AZ84)</f>
        <v>0</v>
      </c>
      <c r="BA84" s="67">
        <f>SUM('[1]2020-21 RRI Detail Ages 16-17'!BA84,'[1]2020-21 RRI Detail Ages 6-15'!BA84)</f>
        <v>0</v>
      </c>
      <c r="BB84" s="85">
        <f t="shared" si="46"/>
        <v>5</v>
      </c>
      <c r="BC84" s="68">
        <f t="shared" si="56"/>
        <v>7.042253521126761</v>
      </c>
      <c r="BD84" s="68">
        <f t="shared" si="57"/>
        <v>6.3492063492063489</v>
      </c>
      <c r="BE84" s="68">
        <f t="shared" si="58"/>
        <v>1.109154929577465</v>
      </c>
      <c r="BF84" s="86" t="s">
        <v>121</v>
      </c>
      <c r="BG84" s="86" t="s">
        <v>183</v>
      </c>
      <c r="BH84" s="86" t="s">
        <v>298</v>
      </c>
      <c r="BI84" s="69">
        <f t="shared" si="59"/>
        <v>93</v>
      </c>
      <c r="BJ84" s="86">
        <v>46</v>
      </c>
      <c r="BK84" s="86">
        <v>23</v>
      </c>
      <c r="BL84" s="86">
        <v>24</v>
      </c>
      <c r="BM84" s="86">
        <v>0</v>
      </c>
      <c r="BN84" s="86">
        <v>0</v>
      </c>
      <c r="BO84" s="86">
        <v>0</v>
      </c>
      <c r="BP84" s="86">
        <v>0</v>
      </c>
      <c r="BQ84" s="86">
        <f t="shared" si="43"/>
        <v>47</v>
      </c>
      <c r="BR84" s="70">
        <f t="shared" si="60"/>
        <v>66.197183098591552</v>
      </c>
      <c r="BS84" s="70">
        <f t="shared" si="61"/>
        <v>73.015873015873012</v>
      </c>
      <c r="BT84" s="70">
        <f t="shared" si="62"/>
        <v>0.90661359461114521</v>
      </c>
      <c r="BU84" s="71" t="s">
        <v>125</v>
      </c>
      <c r="BV84" s="71">
        <v>4</v>
      </c>
      <c r="BW84" s="71" t="s">
        <v>298</v>
      </c>
      <c r="BX84" s="72">
        <f t="shared" si="63"/>
        <v>35</v>
      </c>
      <c r="BY84" s="72">
        <v>17</v>
      </c>
      <c r="BZ84" s="72">
        <v>15</v>
      </c>
      <c r="CA84" s="72">
        <v>3</v>
      </c>
      <c r="CB84" s="72">
        <v>0</v>
      </c>
      <c r="CC84" s="72">
        <v>0</v>
      </c>
      <c r="CD84" s="72">
        <v>0</v>
      </c>
      <c r="CE84" s="72">
        <v>0</v>
      </c>
      <c r="CF84" s="72">
        <f t="shared" si="44"/>
        <v>18</v>
      </c>
      <c r="CG84" s="73">
        <f t="shared" si="64"/>
        <v>38.297872340425535</v>
      </c>
      <c r="CH84" s="73">
        <f t="shared" si="65"/>
        <v>36.95652173913043</v>
      </c>
      <c r="CI84" s="74">
        <f t="shared" si="66"/>
        <v>1.0362953692115147</v>
      </c>
      <c r="CJ84" s="87" t="s">
        <v>121</v>
      </c>
      <c r="CK84" s="87" t="s">
        <v>183</v>
      </c>
      <c r="CL84" s="87" t="s">
        <v>298</v>
      </c>
      <c r="CM84" s="75">
        <f t="shared" si="67"/>
        <v>32</v>
      </c>
      <c r="CN84" s="87">
        <v>17</v>
      </c>
      <c r="CO84" s="87">
        <v>12</v>
      </c>
      <c r="CP84" s="87">
        <v>3</v>
      </c>
      <c r="CQ84" s="87">
        <v>0</v>
      </c>
      <c r="CR84" s="87">
        <v>0</v>
      </c>
      <c r="CS84" s="87">
        <v>0</v>
      </c>
      <c r="CT84" s="87">
        <v>0</v>
      </c>
      <c r="CU84" s="75">
        <f t="shared" si="68"/>
        <v>15</v>
      </c>
      <c r="CV84" s="76">
        <f t="shared" si="69"/>
        <v>83.333333333333343</v>
      </c>
      <c r="CW84" s="76">
        <f t="shared" si="70"/>
        <v>100</v>
      </c>
      <c r="CX84" s="76">
        <f t="shared" si="71"/>
        <v>0.83333333333333348</v>
      </c>
      <c r="CY84" s="88" t="s">
        <v>121</v>
      </c>
      <c r="CZ84" s="88" t="s">
        <v>183</v>
      </c>
      <c r="DA84" s="88" t="s">
        <v>298</v>
      </c>
      <c r="DB84" s="77">
        <f t="shared" si="72"/>
        <v>1</v>
      </c>
      <c r="DC84" s="88">
        <v>1</v>
      </c>
      <c r="DD84" s="88">
        <v>0</v>
      </c>
      <c r="DE84" s="88">
        <v>0</v>
      </c>
      <c r="DF84" s="88">
        <v>0</v>
      </c>
      <c r="DG84" s="88">
        <v>0</v>
      </c>
      <c r="DH84" s="88">
        <v>0</v>
      </c>
      <c r="DI84" s="88">
        <v>0</v>
      </c>
      <c r="DJ84" s="88">
        <f t="shared" si="73"/>
        <v>0</v>
      </c>
      <c r="DK84" s="78">
        <f t="shared" si="74"/>
        <v>0</v>
      </c>
      <c r="DL84" s="78">
        <f t="shared" si="75"/>
        <v>5.8823529411764701</v>
      </c>
      <c r="DM84" s="77">
        <f t="shared" si="76"/>
        <v>0</v>
      </c>
      <c r="DN84" s="89" t="s">
        <v>121</v>
      </c>
      <c r="DO84" s="89" t="s">
        <v>183</v>
      </c>
      <c r="DP84" s="89" t="s">
        <v>298</v>
      </c>
      <c r="DQ84" s="79">
        <f t="shared" si="77"/>
        <v>3</v>
      </c>
      <c r="DR84" s="89">
        <v>2</v>
      </c>
      <c r="DS84" s="89">
        <v>0</v>
      </c>
      <c r="DT84" s="89">
        <v>1</v>
      </c>
      <c r="DU84" s="89">
        <v>0</v>
      </c>
      <c r="DV84" s="89">
        <v>0</v>
      </c>
      <c r="DW84" s="89">
        <v>0</v>
      </c>
      <c r="DX84" s="89">
        <v>0</v>
      </c>
      <c r="DY84" s="89">
        <f t="shared" si="78"/>
        <v>1</v>
      </c>
      <c r="DZ84" s="80">
        <f t="shared" si="79"/>
        <v>2.1276595744680851</v>
      </c>
      <c r="EA84" s="80">
        <f t="shared" si="80"/>
        <v>43.478260869565219</v>
      </c>
      <c r="EB84" s="80">
        <f t="shared" si="81"/>
        <v>4.8936170212765952E-2</v>
      </c>
    </row>
    <row r="85" spans="1:132" x14ac:dyDescent="0.3">
      <c r="A85" s="81" t="s">
        <v>97</v>
      </c>
      <c r="B85" s="81" t="s">
        <v>223</v>
      </c>
      <c r="C85" s="81" t="s">
        <v>299</v>
      </c>
      <c r="D85" s="62">
        <f t="shared" si="47"/>
        <v>5285</v>
      </c>
      <c r="E85" s="82">
        <v>1885</v>
      </c>
      <c r="F85" s="82">
        <v>2267</v>
      </c>
      <c r="G85" s="82">
        <v>236</v>
      </c>
      <c r="H85" s="82">
        <v>59</v>
      </c>
      <c r="I85" s="62" t="s">
        <v>100</v>
      </c>
      <c r="J85" s="82">
        <v>838</v>
      </c>
      <c r="K85" s="62" t="s">
        <v>100</v>
      </c>
      <c r="L85" s="62">
        <f t="shared" si="41"/>
        <v>3400</v>
      </c>
      <c r="M85" s="83" t="s">
        <v>97</v>
      </c>
      <c r="N85" s="83" t="s">
        <v>223</v>
      </c>
      <c r="O85" s="83" t="s">
        <v>300</v>
      </c>
      <c r="P85" s="63">
        <f t="shared" si="48"/>
        <v>81</v>
      </c>
      <c r="Q85" s="83">
        <v>4</v>
      </c>
      <c r="R85" s="83">
        <v>66</v>
      </c>
      <c r="S85" s="83">
        <v>0</v>
      </c>
      <c r="T85" s="83">
        <v>0</v>
      </c>
      <c r="U85" s="83">
        <v>0</v>
      </c>
      <c r="V85" s="83">
        <v>11</v>
      </c>
      <c r="W85" s="83">
        <v>0</v>
      </c>
      <c r="X85" s="83">
        <f t="shared" si="42"/>
        <v>77</v>
      </c>
      <c r="Y85" s="64">
        <f t="shared" si="49"/>
        <v>22.647058823529413</v>
      </c>
      <c r="Z85" s="64">
        <f t="shared" si="50"/>
        <v>2.1220159151193632</v>
      </c>
      <c r="AA85" s="64">
        <f t="shared" si="51"/>
        <v>10.672426470588237</v>
      </c>
      <c r="AB85" s="84" t="s">
        <v>97</v>
      </c>
      <c r="AC85" s="84" t="s">
        <v>223</v>
      </c>
      <c r="AD85" s="84" t="s">
        <v>300</v>
      </c>
      <c r="AE85" s="65">
        <f t="shared" si="52"/>
        <v>21</v>
      </c>
      <c r="AF85" s="84">
        <v>6</v>
      </c>
      <c r="AG85" s="84">
        <v>10</v>
      </c>
      <c r="AH85" s="84">
        <v>0</v>
      </c>
      <c r="AI85" s="84">
        <v>0</v>
      </c>
      <c r="AJ85" s="84">
        <v>0</v>
      </c>
      <c r="AK85" s="84">
        <v>5</v>
      </c>
      <c r="AL85" s="84">
        <v>0</v>
      </c>
      <c r="AM85" s="84">
        <f t="shared" si="45"/>
        <v>15</v>
      </c>
      <c r="AN85" s="66">
        <f t="shared" si="53"/>
        <v>19.480519480519483</v>
      </c>
      <c r="AO85" s="66">
        <f t="shared" si="54"/>
        <v>150</v>
      </c>
      <c r="AP85" s="66">
        <f t="shared" si="55"/>
        <v>0.12987012987012989</v>
      </c>
      <c r="AQ85" s="85" t="s">
        <v>97</v>
      </c>
      <c r="AR85" s="85" t="s">
        <v>223</v>
      </c>
      <c r="AS85" s="85" t="s">
        <v>300</v>
      </c>
      <c r="AT85" s="67">
        <f>SUM('[1]2020-21 RRI Detail Ages 16-17'!AT85,'[1]2020-21 RRI Detail Ages 6-15'!AT85)</f>
        <v>8</v>
      </c>
      <c r="AU85" s="67">
        <f>SUM('[1]2020-21 RRI Detail Ages 16-17'!AU85,'[1]2020-21 RRI Detail Ages 6-15'!AU85)</f>
        <v>0</v>
      </c>
      <c r="AV85" s="67">
        <f>SUM('[1]2020-21 RRI Detail Ages 16-17'!AV85,'[1]2020-21 RRI Detail Ages 6-15'!AV85)</f>
        <v>8</v>
      </c>
      <c r="AW85" s="67">
        <f>SUM('[1]2020-21 RRI Detail Ages 16-17'!AW85,'[1]2020-21 RRI Detail Ages 6-15'!AW85)</f>
        <v>0</v>
      </c>
      <c r="AX85" s="67">
        <f>SUM('[1]2020-21 RRI Detail Ages 16-17'!AX85,'[1]2020-21 RRI Detail Ages 6-15'!AX85)</f>
        <v>0</v>
      </c>
      <c r="AY85" s="67">
        <f>SUM('[1]2020-21 RRI Detail Ages 16-17'!AY85,'[1]2020-21 RRI Detail Ages 6-15'!AY85)</f>
        <v>0</v>
      </c>
      <c r="AZ85" s="67">
        <f>SUM('[1]2020-21 RRI Detail Ages 16-17'!AZ85,'[1]2020-21 RRI Detail Ages 6-15'!AZ85)</f>
        <v>0</v>
      </c>
      <c r="BA85" s="67">
        <f>SUM('[1]2020-21 RRI Detail Ages 16-17'!BA85,'[1]2020-21 RRI Detail Ages 6-15'!BA85)</f>
        <v>0</v>
      </c>
      <c r="BB85" s="85">
        <f t="shared" si="46"/>
        <v>8</v>
      </c>
      <c r="BC85" s="68">
        <f t="shared" si="56"/>
        <v>10.38961038961039</v>
      </c>
      <c r="BD85" s="68">
        <f t="shared" si="57"/>
        <v>0</v>
      </c>
      <c r="BE85" s="68" t="str">
        <f t="shared" si="58"/>
        <v/>
      </c>
      <c r="BF85" s="86" t="s">
        <v>97</v>
      </c>
      <c r="BG85" s="86" t="s">
        <v>223</v>
      </c>
      <c r="BH85" s="86" t="s">
        <v>300</v>
      </c>
      <c r="BI85" s="69">
        <f t="shared" si="59"/>
        <v>64</v>
      </c>
      <c r="BJ85" s="86">
        <v>0</v>
      </c>
      <c r="BK85" s="86">
        <v>56</v>
      </c>
      <c r="BL85" s="86">
        <v>0</v>
      </c>
      <c r="BM85" s="86">
        <v>0</v>
      </c>
      <c r="BN85" s="86">
        <v>0</v>
      </c>
      <c r="BO85" s="86">
        <v>8</v>
      </c>
      <c r="BP85" s="86">
        <v>0</v>
      </c>
      <c r="BQ85" s="86">
        <f t="shared" si="43"/>
        <v>64</v>
      </c>
      <c r="BR85" s="70">
        <f t="shared" si="60"/>
        <v>83.116883116883116</v>
      </c>
      <c r="BS85" s="70">
        <f t="shared" si="61"/>
        <v>0</v>
      </c>
      <c r="BT85" s="70" t="str">
        <f t="shared" si="62"/>
        <v/>
      </c>
      <c r="BU85" s="71" t="s">
        <v>102</v>
      </c>
      <c r="BV85" s="71">
        <v>16</v>
      </c>
      <c r="BW85" s="71" t="s">
        <v>300</v>
      </c>
      <c r="BX85" s="72">
        <f t="shared" si="63"/>
        <v>28</v>
      </c>
      <c r="BY85" s="72">
        <v>0</v>
      </c>
      <c r="BZ85" s="72">
        <v>27</v>
      </c>
      <c r="CA85" s="72">
        <v>0</v>
      </c>
      <c r="CB85" s="72">
        <v>0</v>
      </c>
      <c r="CC85" s="72">
        <v>0</v>
      </c>
      <c r="CD85" s="72">
        <v>1</v>
      </c>
      <c r="CE85" s="72">
        <v>0</v>
      </c>
      <c r="CF85" s="72">
        <f t="shared" si="44"/>
        <v>28</v>
      </c>
      <c r="CG85" s="73">
        <f t="shared" si="64"/>
        <v>43.75</v>
      </c>
      <c r="CH85" s="73" t="str">
        <f t="shared" si="65"/>
        <v/>
      </c>
      <c r="CI85" s="74" t="str">
        <f t="shared" si="66"/>
        <v/>
      </c>
      <c r="CJ85" s="87" t="s">
        <v>97</v>
      </c>
      <c r="CK85" s="87" t="s">
        <v>223</v>
      </c>
      <c r="CL85" s="87" t="s">
        <v>300</v>
      </c>
      <c r="CM85" s="75">
        <f t="shared" si="67"/>
        <v>24</v>
      </c>
      <c r="CN85" s="87">
        <v>0</v>
      </c>
      <c r="CO85" s="87">
        <v>24</v>
      </c>
      <c r="CP85" s="87">
        <v>0</v>
      </c>
      <c r="CQ85" s="87">
        <v>0</v>
      </c>
      <c r="CR85" s="87">
        <v>0</v>
      </c>
      <c r="CS85" s="87">
        <v>0</v>
      </c>
      <c r="CT85" s="87">
        <v>0</v>
      </c>
      <c r="CU85" s="75">
        <f t="shared" si="68"/>
        <v>24</v>
      </c>
      <c r="CV85" s="76">
        <f t="shared" si="69"/>
        <v>85.714285714285708</v>
      </c>
      <c r="CW85" s="76" t="str">
        <f t="shared" si="70"/>
        <v/>
      </c>
      <c r="CX85" s="76" t="str">
        <f t="shared" si="71"/>
        <v/>
      </c>
      <c r="CY85" s="88" t="s">
        <v>97</v>
      </c>
      <c r="CZ85" s="88" t="s">
        <v>223</v>
      </c>
      <c r="DA85" s="88" t="s">
        <v>300</v>
      </c>
      <c r="DB85" s="77">
        <f t="shared" si="72"/>
        <v>0</v>
      </c>
      <c r="DC85" s="88">
        <v>0</v>
      </c>
      <c r="DD85" s="88">
        <v>0</v>
      </c>
      <c r="DE85" s="88">
        <v>0</v>
      </c>
      <c r="DF85" s="88">
        <v>0</v>
      </c>
      <c r="DG85" s="88">
        <v>0</v>
      </c>
      <c r="DH85" s="88">
        <v>0</v>
      </c>
      <c r="DI85" s="88">
        <v>0</v>
      </c>
      <c r="DJ85" s="88">
        <f t="shared" si="73"/>
        <v>0</v>
      </c>
      <c r="DK85" s="78">
        <f t="shared" si="74"/>
        <v>0</v>
      </c>
      <c r="DL85" s="78" t="str">
        <f t="shared" si="75"/>
        <v/>
      </c>
      <c r="DM85" s="77" t="str">
        <f t="shared" si="76"/>
        <v/>
      </c>
      <c r="DN85" s="89" t="s">
        <v>97</v>
      </c>
      <c r="DO85" s="89" t="s">
        <v>223</v>
      </c>
      <c r="DP85" s="89" t="s">
        <v>300</v>
      </c>
      <c r="DQ85" s="79">
        <f t="shared" si="77"/>
        <v>2</v>
      </c>
      <c r="DR85" s="89">
        <v>0</v>
      </c>
      <c r="DS85" s="89">
        <v>1</v>
      </c>
      <c r="DT85" s="89">
        <v>0</v>
      </c>
      <c r="DU85" s="89">
        <v>0</v>
      </c>
      <c r="DV85" s="89">
        <v>0</v>
      </c>
      <c r="DW85" s="89">
        <v>1</v>
      </c>
      <c r="DX85" s="89">
        <v>0</v>
      </c>
      <c r="DY85" s="89">
        <f t="shared" si="78"/>
        <v>2</v>
      </c>
      <c r="DZ85" s="80">
        <f t="shared" si="79"/>
        <v>3.125</v>
      </c>
      <c r="EA85" s="80" t="str">
        <f t="shared" si="80"/>
        <v/>
      </c>
      <c r="EB85" s="80" t="str">
        <f t="shared" si="81"/>
        <v/>
      </c>
    </row>
    <row r="86" spans="1:132" x14ac:dyDescent="0.3">
      <c r="A86" s="81" t="s">
        <v>103</v>
      </c>
      <c r="B86" s="81" t="s">
        <v>113</v>
      </c>
      <c r="C86" s="81" t="s">
        <v>301</v>
      </c>
      <c r="D86" s="62">
        <f t="shared" si="47"/>
        <v>9131</v>
      </c>
      <c r="E86" s="82">
        <v>6898</v>
      </c>
      <c r="F86" s="82">
        <v>1240</v>
      </c>
      <c r="G86" s="82">
        <v>716</v>
      </c>
      <c r="H86" s="82">
        <v>248</v>
      </c>
      <c r="I86" s="62" t="s">
        <v>100</v>
      </c>
      <c r="J86" s="82">
        <v>29</v>
      </c>
      <c r="K86" s="62" t="s">
        <v>100</v>
      </c>
      <c r="L86" s="62">
        <f t="shared" si="41"/>
        <v>2233</v>
      </c>
      <c r="M86" s="83" t="s">
        <v>103</v>
      </c>
      <c r="N86" s="83" t="s">
        <v>113</v>
      </c>
      <c r="O86" s="83" t="s">
        <v>302</v>
      </c>
      <c r="P86" s="63">
        <f t="shared" si="48"/>
        <v>94</v>
      </c>
      <c r="Q86" s="83">
        <v>40</v>
      </c>
      <c r="R86" s="83">
        <v>45</v>
      </c>
      <c r="S86" s="83">
        <v>1</v>
      </c>
      <c r="T86" s="83">
        <v>0</v>
      </c>
      <c r="U86" s="83">
        <v>0</v>
      </c>
      <c r="V86" s="83">
        <v>0</v>
      </c>
      <c r="W86" s="83">
        <v>8</v>
      </c>
      <c r="X86" s="83">
        <f t="shared" si="42"/>
        <v>54</v>
      </c>
      <c r="Y86" s="64">
        <f t="shared" si="49"/>
        <v>24.182713837886251</v>
      </c>
      <c r="Z86" s="64">
        <f t="shared" si="50"/>
        <v>5.7987822557262971</v>
      </c>
      <c r="AA86" s="64">
        <f t="shared" si="51"/>
        <v>4.170309001343484</v>
      </c>
      <c r="AB86" s="84" t="s">
        <v>103</v>
      </c>
      <c r="AC86" s="84" t="s">
        <v>113</v>
      </c>
      <c r="AD86" s="84" t="s">
        <v>302</v>
      </c>
      <c r="AE86" s="65">
        <f t="shared" si="52"/>
        <v>24</v>
      </c>
      <c r="AF86" s="84">
        <v>16</v>
      </c>
      <c r="AG86" s="84">
        <v>5</v>
      </c>
      <c r="AH86" s="84">
        <v>0</v>
      </c>
      <c r="AI86" s="84">
        <v>0</v>
      </c>
      <c r="AJ86" s="84">
        <v>0</v>
      </c>
      <c r="AK86" s="84">
        <v>0</v>
      </c>
      <c r="AL86" s="84">
        <v>3</v>
      </c>
      <c r="AM86" s="84">
        <f t="shared" si="45"/>
        <v>8</v>
      </c>
      <c r="AN86" s="66">
        <f t="shared" si="53"/>
        <v>14.814814814814813</v>
      </c>
      <c r="AO86" s="66">
        <f t="shared" si="54"/>
        <v>40</v>
      </c>
      <c r="AP86" s="66">
        <f t="shared" si="55"/>
        <v>0.37037037037037035</v>
      </c>
      <c r="AQ86" s="85" t="s">
        <v>103</v>
      </c>
      <c r="AR86" s="85" t="s">
        <v>113</v>
      </c>
      <c r="AS86" s="85" t="s">
        <v>302</v>
      </c>
      <c r="AT86" s="67">
        <f>SUM('[1]2020-21 RRI Detail Ages 16-17'!AT86,'[1]2020-21 RRI Detail Ages 6-15'!AT86)</f>
        <v>15</v>
      </c>
      <c r="AU86" s="67">
        <f>SUM('[1]2020-21 RRI Detail Ages 16-17'!AU86,'[1]2020-21 RRI Detail Ages 6-15'!AU86)</f>
        <v>3</v>
      </c>
      <c r="AV86" s="67">
        <f>SUM('[1]2020-21 RRI Detail Ages 16-17'!AV86,'[1]2020-21 RRI Detail Ages 6-15'!AV86)</f>
        <v>11</v>
      </c>
      <c r="AW86" s="67">
        <f>SUM('[1]2020-21 RRI Detail Ages 16-17'!AW86,'[1]2020-21 RRI Detail Ages 6-15'!AW86)</f>
        <v>0</v>
      </c>
      <c r="AX86" s="67">
        <f>SUM('[1]2020-21 RRI Detail Ages 16-17'!AX86,'[1]2020-21 RRI Detail Ages 6-15'!AX86)</f>
        <v>0</v>
      </c>
      <c r="AY86" s="67">
        <f>SUM('[1]2020-21 RRI Detail Ages 16-17'!AY86,'[1]2020-21 RRI Detail Ages 6-15'!AY86)</f>
        <v>0</v>
      </c>
      <c r="AZ86" s="67">
        <f>SUM('[1]2020-21 RRI Detail Ages 16-17'!AZ86,'[1]2020-21 RRI Detail Ages 6-15'!AZ86)</f>
        <v>0</v>
      </c>
      <c r="BA86" s="67">
        <f>SUM('[1]2020-21 RRI Detail Ages 16-17'!BA86,'[1]2020-21 RRI Detail Ages 6-15'!BA86)</f>
        <v>1</v>
      </c>
      <c r="BB86" s="85">
        <f t="shared" si="46"/>
        <v>12</v>
      </c>
      <c r="BC86" s="68">
        <f t="shared" si="56"/>
        <v>22.222222222222221</v>
      </c>
      <c r="BD86" s="68">
        <f t="shared" si="57"/>
        <v>7.5</v>
      </c>
      <c r="BE86" s="68">
        <f t="shared" si="58"/>
        <v>2.9629629629629628</v>
      </c>
      <c r="BF86" s="86" t="s">
        <v>103</v>
      </c>
      <c r="BG86" s="86" t="s">
        <v>113</v>
      </c>
      <c r="BH86" s="86" t="s">
        <v>302</v>
      </c>
      <c r="BI86" s="69">
        <f t="shared" si="59"/>
        <v>78</v>
      </c>
      <c r="BJ86" s="86">
        <v>30</v>
      </c>
      <c r="BK86" s="86">
        <v>41</v>
      </c>
      <c r="BL86" s="86">
        <v>1</v>
      </c>
      <c r="BM86" s="86">
        <v>0</v>
      </c>
      <c r="BN86" s="86">
        <v>0</v>
      </c>
      <c r="BO86" s="86">
        <v>0</v>
      </c>
      <c r="BP86" s="86">
        <v>6</v>
      </c>
      <c r="BQ86" s="86">
        <f t="shared" si="43"/>
        <v>48</v>
      </c>
      <c r="BR86" s="70">
        <f t="shared" si="60"/>
        <v>88.888888888888886</v>
      </c>
      <c r="BS86" s="70">
        <f t="shared" si="61"/>
        <v>75</v>
      </c>
      <c r="BT86" s="70">
        <f t="shared" si="62"/>
        <v>1.1851851851851851</v>
      </c>
      <c r="BU86" s="71" t="s">
        <v>107</v>
      </c>
      <c r="BV86" s="71">
        <v>20</v>
      </c>
      <c r="BW86" s="71" t="s">
        <v>302</v>
      </c>
      <c r="BX86" s="72">
        <f t="shared" si="63"/>
        <v>27</v>
      </c>
      <c r="BY86" s="72">
        <v>4</v>
      </c>
      <c r="BZ86" s="72">
        <v>17</v>
      </c>
      <c r="CA86" s="72">
        <v>0</v>
      </c>
      <c r="CB86" s="72">
        <v>0</v>
      </c>
      <c r="CC86" s="72">
        <v>0</v>
      </c>
      <c r="CD86" s="72">
        <v>0</v>
      </c>
      <c r="CE86" s="72">
        <v>6</v>
      </c>
      <c r="CF86" s="72">
        <f t="shared" si="44"/>
        <v>23</v>
      </c>
      <c r="CG86" s="73">
        <f t="shared" si="64"/>
        <v>47.916666666666671</v>
      </c>
      <c r="CH86" s="73">
        <f t="shared" si="65"/>
        <v>13.333333333333334</v>
      </c>
      <c r="CI86" s="74">
        <f t="shared" si="66"/>
        <v>3.59375</v>
      </c>
      <c r="CJ86" s="87" t="s">
        <v>103</v>
      </c>
      <c r="CK86" s="87" t="s">
        <v>113</v>
      </c>
      <c r="CL86" s="87" t="s">
        <v>302</v>
      </c>
      <c r="CM86" s="75">
        <f t="shared" si="67"/>
        <v>25</v>
      </c>
      <c r="CN86" s="87">
        <v>5</v>
      </c>
      <c r="CO86" s="87">
        <v>14</v>
      </c>
      <c r="CP86" s="87">
        <v>0</v>
      </c>
      <c r="CQ86" s="87">
        <v>0</v>
      </c>
      <c r="CR86" s="87">
        <v>0</v>
      </c>
      <c r="CS86" s="87">
        <v>0</v>
      </c>
      <c r="CT86" s="87">
        <v>6</v>
      </c>
      <c r="CU86" s="75">
        <f t="shared" si="68"/>
        <v>20</v>
      </c>
      <c r="CV86" s="76">
        <f t="shared" si="69"/>
        <v>86.956521739130437</v>
      </c>
      <c r="CW86" s="76">
        <f t="shared" si="70"/>
        <v>125</v>
      </c>
      <c r="CX86" s="76">
        <f t="shared" si="71"/>
        <v>0.69565217391304346</v>
      </c>
      <c r="CY86" s="88" t="s">
        <v>103</v>
      </c>
      <c r="CZ86" s="88" t="s">
        <v>113</v>
      </c>
      <c r="DA86" s="88" t="s">
        <v>302</v>
      </c>
      <c r="DB86" s="77">
        <f t="shared" si="72"/>
        <v>2</v>
      </c>
      <c r="DC86" s="88">
        <v>0</v>
      </c>
      <c r="DD86" s="88">
        <v>2</v>
      </c>
      <c r="DE86" s="88">
        <v>0</v>
      </c>
      <c r="DF86" s="88">
        <v>0</v>
      </c>
      <c r="DG86" s="88">
        <v>0</v>
      </c>
      <c r="DH86" s="88">
        <v>0</v>
      </c>
      <c r="DI86" s="88">
        <v>0</v>
      </c>
      <c r="DJ86" s="88">
        <f t="shared" si="73"/>
        <v>2</v>
      </c>
      <c r="DK86" s="78">
        <f t="shared" si="74"/>
        <v>8.695652173913043</v>
      </c>
      <c r="DL86" s="78">
        <f t="shared" si="75"/>
        <v>0</v>
      </c>
      <c r="DM86" s="77" t="str">
        <f t="shared" si="76"/>
        <v/>
      </c>
      <c r="DN86" s="89" t="s">
        <v>103</v>
      </c>
      <c r="DO86" s="89" t="s">
        <v>113</v>
      </c>
      <c r="DP86" s="89" t="s">
        <v>302</v>
      </c>
      <c r="DQ86" s="79">
        <f t="shared" si="77"/>
        <v>1</v>
      </c>
      <c r="DR86" s="89">
        <v>0</v>
      </c>
      <c r="DS86" s="89">
        <v>1</v>
      </c>
      <c r="DT86" s="89">
        <v>0</v>
      </c>
      <c r="DU86" s="89">
        <v>0</v>
      </c>
      <c r="DV86" s="89">
        <v>0</v>
      </c>
      <c r="DW86" s="89">
        <v>0</v>
      </c>
      <c r="DX86" s="89">
        <v>0</v>
      </c>
      <c r="DY86" s="89">
        <f t="shared" si="78"/>
        <v>1</v>
      </c>
      <c r="DZ86" s="80">
        <f t="shared" si="79"/>
        <v>2.083333333333333</v>
      </c>
      <c r="EA86" s="80">
        <f t="shared" si="80"/>
        <v>0</v>
      </c>
      <c r="EB86" s="80" t="str">
        <f t="shared" si="81"/>
        <v/>
      </c>
    </row>
    <row r="87" spans="1:132" x14ac:dyDescent="0.3">
      <c r="A87" s="81" t="s">
        <v>103</v>
      </c>
      <c r="B87" s="81" t="s">
        <v>290</v>
      </c>
      <c r="C87" s="81" t="s">
        <v>303</v>
      </c>
      <c r="D87" s="62">
        <f t="shared" si="47"/>
        <v>5965</v>
      </c>
      <c r="E87" s="82">
        <v>5355</v>
      </c>
      <c r="F87" s="82">
        <v>259</v>
      </c>
      <c r="G87" s="82">
        <v>317</v>
      </c>
      <c r="H87" s="82">
        <v>22</v>
      </c>
      <c r="I87" s="62" t="s">
        <v>100</v>
      </c>
      <c r="J87" s="82">
        <v>12</v>
      </c>
      <c r="K87" s="62" t="s">
        <v>100</v>
      </c>
      <c r="L87" s="62">
        <f t="shared" si="41"/>
        <v>610</v>
      </c>
      <c r="M87" s="83" t="s">
        <v>103</v>
      </c>
      <c r="N87" s="83" t="s">
        <v>290</v>
      </c>
      <c r="O87" s="83" t="s">
        <v>304</v>
      </c>
      <c r="P87" s="63">
        <f t="shared" si="48"/>
        <v>61</v>
      </c>
      <c r="Q87" s="83">
        <v>53</v>
      </c>
      <c r="R87" s="83">
        <v>2</v>
      </c>
      <c r="S87" s="83">
        <v>4</v>
      </c>
      <c r="T87" s="83">
        <v>0</v>
      </c>
      <c r="U87" s="83">
        <v>0</v>
      </c>
      <c r="V87" s="83">
        <v>2</v>
      </c>
      <c r="W87" s="83">
        <v>0</v>
      </c>
      <c r="X87" s="83">
        <f t="shared" si="42"/>
        <v>8</v>
      </c>
      <c r="Y87" s="64">
        <f t="shared" si="49"/>
        <v>13.114754098360656</v>
      </c>
      <c r="Z87" s="64">
        <f t="shared" si="50"/>
        <v>9.8972922502334271</v>
      </c>
      <c r="AA87" s="64">
        <f t="shared" si="51"/>
        <v>1.3250850603154964</v>
      </c>
      <c r="AB87" s="84" t="s">
        <v>103</v>
      </c>
      <c r="AC87" s="84" t="s">
        <v>290</v>
      </c>
      <c r="AD87" s="84" t="s">
        <v>304</v>
      </c>
      <c r="AE87" s="65">
        <f t="shared" si="52"/>
        <v>24</v>
      </c>
      <c r="AF87" s="84">
        <v>20</v>
      </c>
      <c r="AG87" s="84">
        <v>1</v>
      </c>
      <c r="AH87" s="84">
        <v>2</v>
      </c>
      <c r="AI87" s="84">
        <v>0</v>
      </c>
      <c r="AJ87" s="84">
        <v>0</v>
      </c>
      <c r="AK87" s="84">
        <v>1</v>
      </c>
      <c r="AL87" s="84">
        <v>0</v>
      </c>
      <c r="AM87" s="84">
        <f t="shared" si="45"/>
        <v>4</v>
      </c>
      <c r="AN87" s="66">
        <f t="shared" si="53"/>
        <v>50</v>
      </c>
      <c r="AO87" s="66">
        <f t="shared" si="54"/>
        <v>37.735849056603776</v>
      </c>
      <c r="AP87" s="66">
        <f t="shared" si="55"/>
        <v>1.325</v>
      </c>
      <c r="AQ87" s="85" t="s">
        <v>103</v>
      </c>
      <c r="AR87" s="85" t="s">
        <v>290</v>
      </c>
      <c r="AS87" s="85" t="s">
        <v>304</v>
      </c>
      <c r="AT87" s="67">
        <f>SUM('[1]2020-21 RRI Detail Ages 16-17'!AT87,'[1]2020-21 RRI Detail Ages 6-15'!AT87)</f>
        <v>7</v>
      </c>
      <c r="AU87" s="67">
        <f>SUM('[1]2020-21 RRI Detail Ages 16-17'!AU87,'[1]2020-21 RRI Detail Ages 6-15'!AU87)</f>
        <v>5</v>
      </c>
      <c r="AV87" s="67">
        <f>SUM('[1]2020-21 RRI Detail Ages 16-17'!AV87,'[1]2020-21 RRI Detail Ages 6-15'!AV87)</f>
        <v>0</v>
      </c>
      <c r="AW87" s="67">
        <f>SUM('[1]2020-21 RRI Detail Ages 16-17'!AW87,'[1]2020-21 RRI Detail Ages 6-15'!AW87)</f>
        <v>0</v>
      </c>
      <c r="AX87" s="67">
        <f>SUM('[1]2020-21 RRI Detail Ages 16-17'!AX87,'[1]2020-21 RRI Detail Ages 6-15'!AX87)</f>
        <v>0</v>
      </c>
      <c r="AY87" s="67">
        <f>SUM('[1]2020-21 RRI Detail Ages 16-17'!AY87,'[1]2020-21 RRI Detail Ages 6-15'!AY87)</f>
        <v>0</v>
      </c>
      <c r="AZ87" s="67">
        <f>SUM('[1]2020-21 RRI Detail Ages 16-17'!AZ87,'[1]2020-21 RRI Detail Ages 6-15'!AZ87)</f>
        <v>0</v>
      </c>
      <c r="BA87" s="67">
        <f>SUM('[1]2020-21 RRI Detail Ages 16-17'!BA87,'[1]2020-21 RRI Detail Ages 6-15'!BA87)</f>
        <v>2</v>
      </c>
      <c r="BB87" s="85">
        <f t="shared" si="46"/>
        <v>2</v>
      </c>
      <c r="BC87" s="68">
        <f t="shared" si="56"/>
        <v>25</v>
      </c>
      <c r="BD87" s="68">
        <f t="shared" si="57"/>
        <v>9.433962264150944</v>
      </c>
      <c r="BE87" s="68">
        <f t="shared" si="58"/>
        <v>2.65</v>
      </c>
      <c r="BF87" s="86" t="s">
        <v>103</v>
      </c>
      <c r="BG87" s="86" t="s">
        <v>290</v>
      </c>
      <c r="BH87" s="86" t="s">
        <v>304</v>
      </c>
      <c r="BI87" s="69">
        <f t="shared" si="59"/>
        <v>39</v>
      </c>
      <c r="BJ87" s="86">
        <v>35</v>
      </c>
      <c r="BK87" s="86">
        <v>1</v>
      </c>
      <c r="BL87" s="86">
        <v>2</v>
      </c>
      <c r="BM87" s="86">
        <v>0</v>
      </c>
      <c r="BN87" s="86">
        <v>0</v>
      </c>
      <c r="BO87" s="86">
        <v>1</v>
      </c>
      <c r="BP87" s="86">
        <v>0</v>
      </c>
      <c r="BQ87" s="86">
        <f t="shared" si="43"/>
        <v>4</v>
      </c>
      <c r="BR87" s="70">
        <f t="shared" si="60"/>
        <v>50</v>
      </c>
      <c r="BS87" s="70">
        <f t="shared" si="61"/>
        <v>66.037735849056602</v>
      </c>
      <c r="BT87" s="70">
        <f t="shared" si="62"/>
        <v>0.75714285714285712</v>
      </c>
      <c r="BU87" s="71" t="s">
        <v>107</v>
      </c>
      <c r="BV87" s="71">
        <v>17</v>
      </c>
      <c r="BW87" s="71" t="s">
        <v>304</v>
      </c>
      <c r="BX87" s="72">
        <f t="shared" si="63"/>
        <v>39</v>
      </c>
      <c r="BY87" s="72">
        <v>37</v>
      </c>
      <c r="BZ87" s="72">
        <v>1</v>
      </c>
      <c r="CA87" s="72">
        <v>0</v>
      </c>
      <c r="CB87" s="72">
        <v>0</v>
      </c>
      <c r="CC87" s="72">
        <v>0</v>
      </c>
      <c r="CD87" s="72">
        <v>0</v>
      </c>
      <c r="CE87" s="72">
        <v>1</v>
      </c>
      <c r="CF87" s="72">
        <f t="shared" si="44"/>
        <v>2</v>
      </c>
      <c r="CG87" s="73">
        <f t="shared" si="64"/>
        <v>50</v>
      </c>
      <c r="CH87" s="73">
        <f t="shared" si="65"/>
        <v>105.71428571428572</v>
      </c>
      <c r="CI87" s="74">
        <f t="shared" si="66"/>
        <v>0.47297297297297292</v>
      </c>
      <c r="CJ87" s="87" t="s">
        <v>103</v>
      </c>
      <c r="CK87" s="87" t="s">
        <v>290</v>
      </c>
      <c r="CL87" s="87" t="s">
        <v>304</v>
      </c>
      <c r="CM87" s="75">
        <f t="shared" si="67"/>
        <v>35</v>
      </c>
      <c r="CN87" s="87">
        <v>34</v>
      </c>
      <c r="CO87" s="87">
        <v>0</v>
      </c>
      <c r="CP87" s="87">
        <v>0</v>
      </c>
      <c r="CQ87" s="87">
        <v>0</v>
      </c>
      <c r="CR87" s="87">
        <v>0</v>
      </c>
      <c r="CS87" s="87">
        <v>0</v>
      </c>
      <c r="CT87" s="87">
        <v>1</v>
      </c>
      <c r="CU87" s="75">
        <f t="shared" si="68"/>
        <v>1</v>
      </c>
      <c r="CV87" s="76">
        <f t="shared" si="69"/>
        <v>50</v>
      </c>
      <c r="CW87" s="76">
        <f t="shared" si="70"/>
        <v>91.891891891891902</v>
      </c>
      <c r="CX87" s="76">
        <f t="shared" si="71"/>
        <v>0.54411764705882348</v>
      </c>
      <c r="CY87" s="88" t="s">
        <v>103</v>
      </c>
      <c r="CZ87" s="88" t="s">
        <v>290</v>
      </c>
      <c r="DA87" s="88" t="s">
        <v>304</v>
      </c>
      <c r="DB87" s="77">
        <f t="shared" si="72"/>
        <v>2</v>
      </c>
      <c r="DC87" s="88">
        <v>2</v>
      </c>
      <c r="DD87" s="88">
        <v>0</v>
      </c>
      <c r="DE87" s="88">
        <v>0</v>
      </c>
      <c r="DF87" s="88">
        <v>0</v>
      </c>
      <c r="DG87" s="88">
        <v>0</v>
      </c>
      <c r="DH87" s="88">
        <v>0</v>
      </c>
      <c r="DI87" s="88">
        <v>0</v>
      </c>
      <c r="DJ87" s="88">
        <f t="shared" si="73"/>
        <v>0</v>
      </c>
      <c r="DK87" s="78">
        <f t="shared" si="74"/>
        <v>0</v>
      </c>
      <c r="DL87" s="78">
        <f t="shared" si="75"/>
        <v>5.4054054054054053</v>
      </c>
      <c r="DM87" s="77">
        <f t="shared" si="76"/>
        <v>0</v>
      </c>
      <c r="DN87" s="89" t="s">
        <v>103</v>
      </c>
      <c r="DO87" s="89" t="s">
        <v>290</v>
      </c>
      <c r="DP87" s="89" t="s">
        <v>304</v>
      </c>
      <c r="DQ87" s="79">
        <f t="shared" si="77"/>
        <v>0</v>
      </c>
      <c r="DR87" s="89">
        <v>0</v>
      </c>
      <c r="DS87" s="89">
        <v>0</v>
      </c>
      <c r="DT87" s="89">
        <v>0</v>
      </c>
      <c r="DU87" s="89">
        <v>0</v>
      </c>
      <c r="DV87" s="89">
        <v>0</v>
      </c>
      <c r="DW87" s="89">
        <v>0</v>
      </c>
      <c r="DX87" s="89">
        <v>0</v>
      </c>
      <c r="DY87" s="89">
        <f t="shared" si="78"/>
        <v>0</v>
      </c>
      <c r="DZ87" s="80">
        <f t="shared" si="79"/>
        <v>0</v>
      </c>
      <c r="EA87" s="80">
        <f t="shared" si="80"/>
        <v>0</v>
      </c>
      <c r="EB87" s="80" t="str">
        <f t="shared" si="81"/>
        <v/>
      </c>
    </row>
    <row r="88" spans="1:132" x14ac:dyDescent="0.3">
      <c r="A88" s="81" t="s">
        <v>103</v>
      </c>
      <c r="B88" s="81" t="s">
        <v>290</v>
      </c>
      <c r="C88" s="81" t="s">
        <v>305</v>
      </c>
      <c r="D88" s="62">
        <f t="shared" si="47"/>
        <v>10409</v>
      </c>
      <c r="E88" s="82">
        <v>7687</v>
      </c>
      <c r="F88" s="82">
        <v>448</v>
      </c>
      <c r="G88" s="82">
        <v>2154</v>
      </c>
      <c r="H88" s="82">
        <v>95</v>
      </c>
      <c r="I88" s="62" t="s">
        <v>100</v>
      </c>
      <c r="J88" s="82">
        <v>25</v>
      </c>
      <c r="K88" s="62" t="s">
        <v>100</v>
      </c>
      <c r="L88" s="62">
        <f t="shared" si="41"/>
        <v>2722</v>
      </c>
      <c r="M88" s="83" t="s">
        <v>103</v>
      </c>
      <c r="N88" s="83" t="s">
        <v>290</v>
      </c>
      <c r="O88" s="83" t="s">
        <v>306</v>
      </c>
      <c r="P88" s="63">
        <f t="shared" si="48"/>
        <v>160</v>
      </c>
      <c r="Q88" s="83">
        <v>115</v>
      </c>
      <c r="R88" s="83">
        <v>7</v>
      </c>
      <c r="S88" s="83">
        <v>31</v>
      </c>
      <c r="T88" s="83">
        <v>0</v>
      </c>
      <c r="U88" s="83">
        <v>0</v>
      </c>
      <c r="V88" s="83">
        <v>0</v>
      </c>
      <c r="W88" s="83">
        <v>7</v>
      </c>
      <c r="X88" s="83">
        <f t="shared" si="42"/>
        <v>45</v>
      </c>
      <c r="Y88" s="64">
        <f t="shared" si="49"/>
        <v>16.531961792799411</v>
      </c>
      <c r="Z88" s="64">
        <f t="shared" si="50"/>
        <v>14.960322622609601</v>
      </c>
      <c r="AA88" s="64">
        <f t="shared" si="51"/>
        <v>1.1050538287065137</v>
      </c>
      <c r="AB88" s="84" t="s">
        <v>103</v>
      </c>
      <c r="AC88" s="84" t="s">
        <v>290</v>
      </c>
      <c r="AD88" s="84" t="s">
        <v>306</v>
      </c>
      <c r="AE88" s="65">
        <f t="shared" si="52"/>
        <v>59</v>
      </c>
      <c r="AF88" s="84">
        <v>40</v>
      </c>
      <c r="AG88" s="84">
        <v>1</v>
      </c>
      <c r="AH88" s="84">
        <v>16</v>
      </c>
      <c r="AI88" s="84">
        <v>0</v>
      </c>
      <c r="AJ88" s="84">
        <v>0</v>
      </c>
      <c r="AK88" s="84">
        <v>0</v>
      </c>
      <c r="AL88" s="84">
        <v>2</v>
      </c>
      <c r="AM88" s="84">
        <f t="shared" si="45"/>
        <v>19</v>
      </c>
      <c r="AN88" s="66">
        <f t="shared" si="53"/>
        <v>42.222222222222221</v>
      </c>
      <c r="AO88" s="66">
        <f t="shared" si="54"/>
        <v>34.782608695652172</v>
      </c>
      <c r="AP88" s="66">
        <f t="shared" si="55"/>
        <v>1.213888888888889</v>
      </c>
      <c r="AQ88" s="85" t="s">
        <v>103</v>
      </c>
      <c r="AR88" s="85" t="s">
        <v>290</v>
      </c>
      <c r="AS88" s="85" t="s">
        <v>306</v>
      </c>
      <c r="AT88" s="67">
        <f>SUM('[1]2020-21 RRI Detail Ages 16-17'!AT88,'[1]2020-21 RRI Detail Ages 6-15'!AT88)</f>
        <v>11</v>
      </c>
      <c r="AU88" s="67">
        <f>SUM('[1]2020-21 RRI Detail Ages 16-17'!AU88,'[1]2020-21 RRI Detail Ages 6-15'!AU88)</f>
        <v>6</v>
      </c>
      <c r="AV88" s="67">
        <f>SUM('[1]2020-21 RRI Detail Ages 16-17'!AV88,'[1]2020-21 RRI Detail Ages 6-15'!AV88)</f>
        <v>1</v>
      </c>
      <c r="AW88" s="67">
        <f>SUM('[1]2020-21 RRI Detail Ages 16-17'!AW88,'[1]2020-21 RRI Detail Ages 6-15'!AW88)</f>
        <v>2</v>
      </c>
      <c r="AX88" s="67">
        <f>SUM('[1]2020-21 RRI Detail Ages 16-17'!AX88,'[1]2020-21 RRI Detail Ages 6-15'!AX88)</f>
        <v>0</v>
      </c>
      <c r="AY88" s="67">
        <f>SUM('[1]2020-21 RRI Detail Ages 16-17'!AY88,'[1]2020-21 RRI Detail Ages 6-15'!AY88)</f>
        <v>0</v>
      </c>
      <c r="AZ88" s="67">
        <f>SUM('[1]2020-21 RRI Detail Ages 16-17'!AZ88,'[1]2020-21 RRI Detail Ages 6-15'!AZ88)</f>
        <v>0</v>
      </c>
      <c r="BA88" s="67">
        <f>SUM('[1]2020-21 RRI Detail Ages 16-17'!BA88,'[1]2020-21 RRI Detail Ages 6-15'!BA88)</f>
        <v>2</v>
      </c>
      <c r="BB88" s="85">
        <f t="shared" si="46"/>
        <v>5</v>
      </c>
      <c r="BC88" s="68">
        <f t="shared" si="56"/>
        <v>11.111111111111111</v>
      </c>
      <c r="BD88" s="68">
        <f t="shared" si="57"/>
        <v>5.2173913043478262</v>
      </c>
      <c r="BE88" s="68">
        <f t="shared" si="58"/>
        <v>2.1296296296296293</v>
      </c>
      <c r="BF88" s="86" t="s">
        <v>103</v>
      </c>
      <c r="BG88" s="86" t="s">
        <v>290</v>
      </c>
      <c r="BH88" s="86" t="s">
        <v>306</v>
      </c>
      <c r="BI88" s="69">
        <f t="shared" si="59"/>
        <v>100</v>
      </c>
      <c r="BJ88" s="86">
        <v>74</v>
      </c>
      <c r="BK88" s="86">
        <v>6</v>
      </c>
      <c r="BL88" s="86">
        <v>15</v>
      </c>
      <c r="BM88" s="86">
        <v>0</v>
      </c>
      <c r="BN88" s="86">
        <v>0</v>
      </c>
      <c r="BO88" s="86">
        <v>0</v>
      </c>
      <c r="BP88" s="86">
        <v>5</v>
      </c>
      <c r="BQ88" s="86">
        <f t="shared" si="43"/>
        <v>26</v>
      </c>
      <c r="BR88" s="70">
        <f t="shared" si="60"/>
        <v>57.777777777777771</v>
      </c>
      <c r="BS88" s="70">
        <f t="shared" si="61"/>
        <v>64.347826086956516</v>
      </c>
      <c r="BT88" s="70">
        <f t="shared" si="62"/>
        <v>0.89789789789789787</v>
      </c>
      <c r="BU88" s="71" t="s">
        <v>107</v>
      </c>
      <c r="BV88" s="71">
        <v>17</v>
      </c>
      <c r="BW88" s="71" t="s">
        <v>306</v>
      </c>
      <c r="BX88" s="72">
        <f t="shared" si="63"/>
        <v>71</v>
      </c>
      <c r="BY88" s="72">
        <v>50</v>
      </c>
      <c r="BZ88" s="72">
        <v>2</v>
      </c>
      <c r="CA88" s="72">
        <v>16</v>
      </c>
      <c r="CB88" s="72">
        <v>0</v>
      </c>
      <c r="CC88" s="72">
        <v>0</v>
      </c>
      <c r="CD88" s="72">
        <v>0</v>
      </c>
      <c r="CE88" s="72">
        <v>3</v>
      </c>
      <c r="CF88" s="72">
        <f t="shared" si="44"/>
        <v>21</v>
      </c>
      <c r="CG88" s="73">
        <f t="shared" si="64"/>
        <v>80.769230769230774</v>
      </c>
      <c r="CH88" s="73">
        <f t="shared" si="65"/>
        <v>67.567567567567565</v>
      </c>
      <c r="CI88" s="74">
        <f t="shared" si="66"/>
        <v>1.1953846153846155</v>
      </c>
      <c r="CJ88" s="87" t="s">
        <v>103</v>
      </c>
      <c r="CK88" s="87" t="s">
        <v>290</v>
      </c>
      <c r="CL88" s="87" t="s">
        <v>306</v>
      </c>
      <c r="CM88" s="75">
        <f t="shared" si="67"/>
        <v>70</v>
      </c>
      <c r="CN88" s="87">
        <v>51</v>
      </c>
      <c r="CO88" s="87">
        <v>2</v>
      </c>
      <c r="CP88" s="87">
        <v>13</v>
      </c>
      <c r="CQ88" s="87">
        <v>0</v>
      </c>
      <c r="CR88" s="87">
        <v>0</v>
      </c>
      <c r="CS88" s="87">
        <v>0</v>
      </c>
      <c r="CT88" s="87">
        <v>4</v>
      </c>
      <c r="CU88" s="75">
        <f t="shared" si="68"/>
        <v>19</v>
      </c>
      <c r="CV88" s="76">
        <f t="shared" si="69"/>
        <v>90.476190476190482</v>
      </c>
      <c r="CW88" s="76">
        <f t="shared" si="70"/>
        <v>102</v>
      </c>
      <c r="CX88" s="76">
        <f t="shared" si="71"/>
        <v>0.88702147525676944</v>
      </c>
      <c r="CY88" s="88" t="s">
        <v>103</v>
      </c>
      <c r="CZ88" s="88" t="s">
        <v>290</v>
      </c>
      <c r="DA88" s="88" t="s">
        <v>306</v>
      </c>
      <c r="DB88" s="77">
        <f t="shared" si="72"/>
        <v>2</v>
      </c>
      <c r="DC88" s="88">
        <v>2</v>
      </c>
      <c r="DD88" s="88">
        <v>0</v>
      </c>
      <c r="DE88" s="88">
        <v>0</v>
      </c>
      <c r="DF88" s="88">
        <v>0</v>
      </c>
      <c r="DG88" s="88">
        <v>0</v>
      </c>
      <c r="DH88" s="88">
        <v>0</v>
      </c>
      <c r="DI88" s="88">
        <v>0</v>
      </c>
      <c r="DJ88" s="88">
        <f t="shared" si="73"/>
        <v>0</v>
      </c>
      <c r="DK88" s="78">
        <f t="shared" si="74"/>
        <v>0</v>
      </c>
      <c r="DL88" s="78">
        <f t="shared" si="75"/>
        <v>4</v>
      </c>
      <c r="DM88" s="77">
        <f t="shared" si="76"/>
        <v>0</v>
      </c>
      <c r="DN88" s="89" t="s">
        <v>103</v>
      </c>
      <c r="DO88" s="89" t="s">
        <v>290</v>
      </c>
      <c r="DP88" s="89" t="s">
        <v>306</v>
      </c>
      <c r="DQ88" s="79">
        <f t="shared" si="77"/>
        <v>3</v>
      </c>
      <c r="DR88" s="89">
        <v>2</v>
      </c>
      <c r="DS88" s="89">
        <v>1</v>
      </c>
      <c r="DT88" s="89">
        <v>0</v>
      </c>
      <c r="DU88" s="89">
        <v>0</v>
      </c>
      <c r="DV88" s="89">
        <v>0</v>
      </c>
      <c r="DW88" s="89">
        <v>0</v>
      </c>
      <c r="DX88" s="89">
        <v>0</v>
      </c>
      <c r="DY88" s="89">
        <f t="shared" si="78"/>
        <v>1</v>
      </c>
      <c r="DZ88" s="80">
        <f t="shared" si="79"/>
        <v>3.8461538461538463</v>
      </c>
      <c r="EA88" s="80">
        <f t="shared" si="80"/>
        <v>27.027027027027028</v>
      </c>
      <c r="EB88" s="80">
        <f t="shared" si="81"/>
        <v>0.1423076923076923</v>
      </c>
    </row>
    <row r="89" spans="1:132" x14ac:dyDescent="0.3">
      <c r="A89" s="81" t="s">
        <v>108</v>
      </c>
      <c r="B89" s="81" t="s">
        <v>158</v>
      </c>
      <c r="C89" s="81" t="s">
        <v>307</v>
      </c>
      <c r="D89" s="62">
        <f t="shared" si="47"/>
        <v>2043</v>
      </c>
      <c r="E89" s="82">
        <v>1045</v>
      </c>
      <c r="F89" s="82">
        <v>39</v>
      </c>
      <c r="G89" s="82">
        <v>214</v>
      </c>
      <c r="H89" s="82">
        <v>16</v>
      </c>
      <c r="I89" s="62" t="s">
        <v>100</v>
      </c>
      <c r="J89" s="82">
        <v>729</v>
      </c>
      <c r="K89" s="62" t="s">
        <v>100</v>
      </c>
      <c r="L89" s="62">
        <f t="shared" si="41"/>
        <v>998</v>
      </c>
      <c r="M89" s="83" t="s">
        <v>108</v>
      </c>
      <c r="N89" s="83" t="s">
        <v>158</v>
      </c>
      <c r="O89" s="83" t="s">
        <v>308</v>
      </c>
      <c r="P89" s="63">
        <f t="shared" si="48"/>
        <v>18</v>
      </c>
      <c r="Q89" s="83">
        <v>11</v>
      </c>
      <c r="R89" s="83">
        <v>2</v>
      </c>
      <c r="S89" s="83">
        <v>0</v>
      </c>
      <c r="T89" s="83">
        <v>0</v>
      </c>
      <c r="U89" s="83">
        <v>0</v>
      </c>
      <c r="V89" s="83">
        <v>5</v>
      </c>
      <c r="W89" s="83">
        <v>0</v>
      </c>
      <c r="X89" s="83">
        <f t="shared" si="42"/>
        <v>7</v>
      </c>
      <c r="Y89" s="64">
        <f t="shared" si="49"/>
        <v>7.0140280561122248</v>
      </c>
      <c r="Z89" s="64">
        <f t="shared" si="50"/>
        <v>10.526315789473683</v>
      </c>
      <c r="AA89" s="64">
        <f t="shared" si="51"/>
        <v>0.66633266533066138</v>
      </c>
      <c r="AB89" s="84" t="s">
        <v>108</v>
      </c>
      <c r="AC89" s="84" t="s">
        <v>158</v>
      </c>
      <c r="AD89" s="84" t="s">
        <v>308</v>
      </c>
      <c r="AE89" s="65">
        <f t="shared" si="52"/>
        <v>7</v>
      </c>
      <c r="AF89" s="84">
        <v>5</v>
      </c>
      <c r="AG89" s="84">
        <v>0</v>
      </c>
      <c r="AH89" s="84">
        <v>0</v>
      </c>
      <c r="AI89" s="84">
        <v>0</v>
      </c>
      <c r="AJ89" s="84">
        <v>0</v>
      </c>
      <c r="AK89" s="84">
        <v>2</v>
      </c>
      <c r="AL89" s="84">
        <v>0</v>
      </c>
      <c r="AM89" s="84">
        <f t="shared" si="45"/>
        <v>2</v>
      </c>
      <c r="AN89" s="66">
        <f t="shared" si="53"/>
        <v>28.571428571428569</v>
      </c>
      <c r="AO89" s="66">
        <f t="shared" si="54"/>
        <v>45.454545454545453</v>
      </c>
      <c r="AP89" s="66">
        <f t="shared" si="55"/>
        <v>0.62857142857142856</v>
      </c>
      <c r="AQ89" s="85" t="s">
        <v>108</v>
      </c>
      <c r="AR89" s="85" t="s">
        <v>158</v>
      </c>
      <c r="AS89" s="85" t="s">
        <v>308</v>
      </c>
      <c r="AT89" s="67">
        <f>SUM('[1]2020-21 RRI Detail Ages 16-17'!AT89,'[1]2020-21 RRI Detail Ages 6-15'!AT89)</f>
        <v>1</v>
      </c>
      <c r="AU89" s="67">
        <f>SUM('[1]2020-21 RRI Detail Ages 16-17'!AU89,'[1]2020-21 RRI Detail Ages 6-15'!AU89)</f>
        <v>1</v>
      </c>
      <c r="AV89" s="67">
        <f>SUM('[1]2020-21 RRI Detail Ages 16-17'!AV89,'[1]2020-21 RRI Detail Ages 6-15'!AV89)</f>
        <v>0</v>
      </c>
      <c r="AW89" s="67">
        <f>SUM('[1]2020-21 RRI Detail Ages 16-17'!AW89,'[1]2020-21 RRI Detail Ages 6-15'!AW89)</f>
        <v>0</v>
      </c>
      <c r="AX89" s="67">
        <f>SUM('[1]2020-21 RRI Detail Ages 16-17'!AX89,'[1]2020-21 RRI Detail Ages 6-15'!AX89)</f>
        <v>0</v>
      </c>
      <c r="AY89" s="67">
        <f>SUM('[1]2020-21 RRI Detail Ages 16-17'!AY89,'[1]2020-21 RRI Detail Ages 6-15'!AY89)</f>
        <v>0</v>
      </c>
      <c r="AZ89" s="67">
        <f>SUM('[1]2020-21 RRI Detail Ages 16-17'!AZ89,'[1]2020-21 RRI Detail Ages 6-15'!AZ89)</f>
        <v>0</v>
      </c>
      <c r="BA89" s="67">
        <f>SUM('[1]2020-21 RRI Detail Ages 16-17'!BA89,'[1]2020-21 RRI Detail Ages 6-15'!BA89)</f>
        <v>0</v>
      </c>
      <c r="BB89" s="85">
        <f t="shared" si="46"/>
        <v>0</v>
      </c>
      <c r="BC89" s="68">
        <f t="shared" si="56"/>
        <v>0</v>
      </c>
      <c r="BD89" s="68">
        <f t="shared" si="57"/>
        <v>9.0909090909090917</v>
      </c>
      <c r="BE89" s="68">
        <f t="shared" si="58"/>
        <v>0</v>
      </c>
      <c r="BF89" s="86" t="s">
        <v>108</v>
      </c>
      <c r="BG89" s="86" t="s">
        <v>158</v>
      </c>
      <c r="BH89" s="86" t="s">
        <v>308</v>
      </c>
      <c r="BI89" s="69">
        <f t="shared" si="59"/>
        <v>10</v>
      </c>
      <c r="BJ89" s="86">
        <v>5</v>
      </c>
      <c r="BK89" s="86">
        <v>2</v>
      </c>
      <c r="BL89" s="86">
        <v>0</v>
      </c>
      <c r="BM89" s="86">
        <v>0</v>
      </c>
      <c r="BN89" s="86">
        <v>0</v>
      </c>
      <c r="BO89" s="86">
        <v>3</v>
      </c>
      <c r="BP89" s="86">
        <v>0</v>
      </c>
      <c r="BQ89" s="86">
        <f t="shared" si="43"/>
        <v>5</v>
      </c>
      <c r="BR89" s="70">
        <f t="shared" si="60"/>
        <v>71.428571428571431</v>
      </c>
      <c r="BS89" s="70">
        <f t="shared" si="61"/>
        <v>45.454545454545453</v>
      </c>
      <c r="BT89" s="70">
        <f t="shared" si="62"/>
        <v>1.5714285714285716</v>
      </c>
      <c r="BU89" s="71" t="s">
        <v>112</v>
      </c>
      <c r="BV89" s="71">
        <v>30</v>
      </c>
      <c r="BW89" s="71" t="s">
        <v>308</v>
      </c>
      <c r="BX89" s="72">
        <f t="shared" si="63"/>
        <v>2</v>
      </c>
      <c r="BY89" s="72">
        <v>2</v>
      </c>
      <c r="BZ89" s="72">
        <v>0</v>
      </c>
      <c r="CA89" s="72">
        <v>0</v>
      </c>
      <c r="CB89" s="72">
        <v>0</v>
      </c>
      <c r="CC89" s="72">
        <v>0</v>
      </c>
      <c r="CD89" s="72">
        <v>0</v>
      </c>
      <c r="CE89" s="72">
        <v>0</v>
      </c>
      <c r="CF89" s="72">
        <f t="shared" si="44"/>
        <v>0</v>
      </c>
      <c r="CG89" s="73">
        <f t="shared" si="64"/>
        <v>0</v>
      </c>
      <c r="CH89" s="73">
        <f t="shared" si="65"/>
        <v>40</v>
      </c>
      <c r="CI89" s="74">
        <f t="shared" si="66"/>
        <v>0</v>
      </c>
      <c r="CJ89" s="87" t="s">
        <v>108</v>
      </c>
      <c r="CK89" s="87" t="s">
        <v>158</v>
      </c>
      <c r="CL89" s="87" t="s">
        <v>308</v>
      </c>
      <c r="CM89" s="75">
        <f t="shared" si="67"/>
        <v>2</v>
      </c>
      <c r="CN89" s="87">
        <v>2</v>
      </c>
      <c r="CO89" s="87">
        <v>0</v>
      </c>
      <c r="CP89" s="87">
        <v>0</v>
      </c>
      <c r="CQ89" s="87">
        <v>0</v>
      </c>
      <c r="CR89" s="87">
        <v>0</v>
      </c>
      <c r="CS89" s="87">
        <v>0</v>
      </c>
      <c r="CT89" s="87">
        <v>0</v>
      </c>
      <c r="CU89" s="75">
        <f t="shared" si="68"/>
        <v>0</v>
      </c>
      <c r="CV89" s="76" t="str">
        <f t="shared" si="69"/>
        <v/>
      </c>
      <c r="CW89" s="76">
        <f t="shared" si="70"/>
        <v>100</v>
      </c>
      <c r="CX89" s="76" t="str">
        <f t="shared" si="71"/>
        <v/>
      </c>
      <c r="CY89" s="88" t="s">
        <v>108</v>
      </c>
      <c r="CZ89" s="88" t="s">
        <v>158</v>
      </c>
      <c r="DA89" s="88" t="s">
        <v>308</v>
      </c>
      <c r="DB89" s="77">
        <f t="shared" si="72"/>
        <v>0</v>
      </c>
      <c r="DC89" s="88">
        <v>0</v>
      </c>
      <c r="DD89" s="88">
        <v>0</v>
      </c>
      <c r="DE89" s="88">
        <v>0</v>
      </c>
      <c r="DF89" s="88">
        <v>0</v>
      </c>
      <c r="DG89" s="88">
        <v>0</v>
      </c>
      <c r="DH89" s="88">
        <v>0</v>
      </c>
      <c r="DI89" s="88">
        <v>0</v>
      </c>
      <c r="DJ89" s="88">
        <f t="shared" si="73"/>
        <v>0</v>
      </c>
      <c r="DK89" s="78" t="str">
        <f t="shared" si="74"/>
        <v/>
      </c>
      <c r="DL89" s="78">
        <f t="shared" si="75"/>
        <v>0</v>
      </c>
      <c r="DM89" s="77" t="str">
        <f t="shared" si="76"/>
        <v/>
      </c>
      <c r="DN89" s="89" t="s">
        <v>108</v>
      </c>
      <c r="DO89" s="89" t="s">
        <v>158</v>
      </c>
      <c r="DP89" s="89" t="s">
        <v>308</v>
      </c>
      <c r="DQ89" s="79">
        <f t="shared" si="77"/>
        <v>0</v>
      </c>
      <c r="DR89" s="89">
        <v>0</v>
      </c>
      <c r="DS89" s="89">
        <v>0</v>
      </c>
      <c r="DT89" s="89">
        <v>0</v>
      </c>
      <c r="DU89" s="89">
        <v>0</v>
      </c>
      <c r="DV89" s="89">
        <v>0</v>
      </c>
      <c r="DW89" s="89">
        <v>0</v>
      </c>
      <c r="DX89" s="89">
        <v>0</v>
      </c>
      <c r="DY89" s="89">
        <f t="shared" si="78"/>
        <v>0</v>
      </c>
      <c r="DZ89" s="80">
        <f t="shared" si="79"/>
        <v>0</v>
      </c>
      <c r="EA89" s="80">
        <f t="shared" si="80"/>
        <v>0</v>
      </c>
      <c r="EB89" s="80" t="str">
        <f t="shared" si="81"/>
        <v/>
      </c>
    </row>
    <row r="90" spans="1:132" x14ac:dyDescent="0.3">
      <c r="A90" s="81" t="s">
        <v>108</v>
      </c>
      <c r="B90" s="81" t="s">
        <v>218</v>
      </c>
      <c r="C90" s="81" t="s">
        <v>309</v>
      </c>
      <c r="D90" s="62">
        <f t="shared" si="47"/>
        <v>3601</v>
      </c>
      <c r="E90" s="82">
        <v>3077</v>
      </c>
      <c r="F90" s="82">
        <v>216</v>
      </c>
      <c r="G90" s="82">
        <v>256</v>
      </c>
      <c r="H90" s="82">
        <v>34</v>
      </c>
      <c r="I90" s="62" t="s">
        <v>100</v>
      </c>
      <c r="J90" s="82">
        <v>18</v>
      </c>
      <c r="K90" s="62" t="s">
        <v>100</v>
      </c>
      <c r="L90" s="62">
        <f t="shared" si="41"/>
        <v>524</v>
      </c>
      <c r="M90" s="83" t="s">
        <v>108</v>
      </c>
      <c r="N90" s="83" t="s">
        <v>218</v>
      </c>
      <c r="O90" s="83" t="s">
        <v>310</v>
      </c>
      <c r="P90" s="63">
        <f t="shared" si="48"/>
        <v>51</v>
      </c>
      <c r="Q90" s="83">
        <v>37</v>
      </c>
      <c r="R90" s="83">
        <v>14</v>
      </c>
      <c r="S90" s="83">
        <v>0</v>
      </c>
      <c r="T90" s="83">
        <v>0</v>
      </c>
      <c r="U90" s="83">
        <v>0</v>
      </c>
      <c r="V90" s="83">
        <v>0</v>
      </c>
      <c r="W90" s="83">
        <v>0</v>
      </c>
      <c r="X90" s="83">
        <f t="shared" si="42"/>
        <v>14</v>
      </c>
      <c r="Y90" s="64">
        <f t="shared" si="49"/>
        <v>26.717557251908396</v>
      </c>
      <c r="Z90" s="64">
        <f t="shared" si="50"/>
        <v>12.024699382515438</v>
      </c>
      <c r="AA90" s="64">
        <f t="shared" si="51"/>
        <v>2.2218898287600575</v>
      </c>
      <c r="AB90" s="84" t="s">
        <v>108</v>
      </c>
      <c r="AC90" s="84" t="s">
        <v>218</v>
      </c>
      <c r="AD90" s="84" t="s">
        <v>310</v>
      </c>
      <c r="AE90" s="65">
        <f t="shared" si="52"/>
        <v>23</v>
      </c>
      <c r="AF90" s="84">
        <v>16</v>
      </c>
      <c r="AG90" s="84">
        <v>7</v>
      </c>
      <c r="AH90" s="84">
        <v>0</v>
      </c>
      <c r="AI90" s="84">
        <v>0</v>
      </c>
      <c r="AJ90" s="84">
        <v>0</v>
      </c>
      <c r="AK90" s="84">
        <v>0</v>
      </c>
      <c r="AL90" s="84">
        <v>0</v>
      </c>
      <c r="AM90" s="84">
        <f t="shared" si="45"/>
        <v>7</v>
      </c>
      <c r="AN90" s="66">
        <f t="shared" si="53"/>
        <v>50</v>
      </c>
      <c r="AO90" s="66">
        <f t="shared" si="54"/>
        <v>43.243243243243242</v>
      </c>
      <c r="AP90" s="66">
        <f t="shared" si="55"/>
        <v>1.15625</v>
      </c>
      <c r="AQ90" s="85" t="s">
        <v>108</v>
      </c>
      <c r="AR90" s="85" t="s">
        <v>218</v>
      </c>
      <c r="AS90" s="85" t="s">
        <v>310</v>
      </c>
      <c r="AT90" s="67">
        <f>SUM('[1]2020-21 RRI Detail Ages 16-17'!AT90,'[1]2020-21 RRI Detail Ages 6-15'!AT90)</f>
        <v>2</v>
      </c>
      <c r="AU90" s="67">
        <f>SUM('[1]2020-21 RRI Detail Ages 16-17'!AU90,'[1]2020-21 RRI Detail Ages 6-15'!AU90)</f>
        <v>2</v>
      </c>
      <c r="AV90" s="67">
        <f>SUM('[1]2020-21 RRI Detail Ages 16-17'!AV90,'[1]2020-21 RRI Detail Ages 6-15'!AV90)</f>
        <v>0</v>
      </c>
      <c r="AW90" s="67">
        <f>SUM('[1]2020-21 RRI Detail Ages 16-17'!AW90,'[1]2020-21 RRI Detail Ages 6-15'!AW90)</f>
        <v>0</v>
      </c>
      <c r="AX90" s="67">
        <f>SUM('[1]2020-21 RRI Detail Ages 16-17'!AX90,'[1]2020-21 RRI Detail Ages 6-15'!AX90)</f>
        <v>0</v>
      </c>
      <c r="AY90" s="67">
        <f>SUM('[1]2020-21 RRI Detail Ages 16-17'!AY90,'[1]2020-21 RRI Detail Ages 6-15'!AY90)</f>
        <v>0</v>
      </c>
      <c r="AZ90" s="67">
        <f>SUM('[1]2020-21 RRI Detail Ages 16-17'!AZ90,'[1]2020-21 RRI Detail Ages 6-15'!AZ90)</f>
        <v>0</v>
      </c>
      <c r="BA90" s="67">
        <f>SUM('[1]2020-21 RRI Detail Ages 16-17'!BA90,'[1]2020-21 RRI Detail Ages 6-15'!BA90)</f>
        <v>0</v>
      </c>
      <c r="BB90" s="85">
        <f t="shared" si="46"/>
        <v>0</v>
      </c>
      <c r="BC90" s="68">
        <f t="shared" si="56"/>
        <v>0</v>
      </c>
      <c r="BD90" s="68">
        <f t="shared" si="57"/>
        <v>5.4054054054054053</v>
      </c>
      <c r="BE90" s="68">
        <f t="shared" si="58"/>
        <v>0</v>
      </c>
      <c r="BF90" s="86" t="s">
        <v>108</v>
      </c>
      <c r="BG90" s="86" t="s">
        <v>218</v>
      </c>
      <c r="BH90" s="86" t="s">
        <v>310</v>
      </c>
      <c r="BI90" s="69">
        <f t="shared" si="59"/>
        <v>28</v>
      </c>
      <c r="BJ90" s="86">
        <v>21</v>
      </c>
      <c r="BK90" s="86">
        <v>7</v>
      </c>
      <c r="BL90" s="86">
        <v>0</v>
      </c>
      <c r="BM90" s="86">
        <v>0</v>
      </c>
      <c r="BN90" s="86">
        <v>0</v>
      </c>
      <c r="BO90" s="86">
        <v>0</v>
      </c>
      <c r="BP90" s="86">
        <v>0</v>
      </c>
      <c r="BQ90" s="86">
        <f t="shared" si="43"/>
        <v>7</v>
      </c>
      <c r="BR90" s="70">
        <f t="shared" si="60"/>
        <v>50</v>
      </c>
      <c r="BS90" s="70">
        <f t="shared" si="61"/>
        <v>56.756756756756758</v>
      </c>
      <c r="BT90" s="70">
        <f t="shared" si="62"/>
        <v>0.88095238095238093</v>
      </c>
      <c r="BU90" s="71" t="s">
        <v>112</v>
      </c>
      <c r="BV90" s="71">
        <v>29</v>
      </c>
      <c r="BW90" s="71" t="s">
        <v>310</v>
      </c>
      <c r="BX90" s="72">
        <f t="shared" si="63"/>
        <v>17</v>
      </c>
      <c r="BY90" s="72">
        <v>11</v>
      </c>
      <c r="BZ90" s="72">
        <v>5</v>
      </c>
      <c r="CA90" s="72">
        <v>1</v>
      </c>
      <c r="CB90" s="72">
        <v>0</v>
      </c>
      <c r="CC90" s="72">
        <v>0</v>
      </c>
      <c r="CD90" s="72">
        <v>0</v>
      </c>
      <c r="CE90" s="72">
        <v>0</v>
      </c>
      <c r="CF90" s="72">
        <f t="shared" si="44"/>
        <v>6</v>
      </c>
      <c r="CG90" s="73">
        <f t="shared" si="64"/>
        <v>85.714285714285708</v>
      </c>
      <c r="CH90" s="73">
        <f t="shared" si="65"/>
        <v>52.380952380952387</v>
      </c>
      <c r="CI90" s="74">
        <f t="shared" si="66"/>
        <v>1.636363636363636</v>
      </c>
      <c r="CJ90" s="87" t="s">
        <v>108</v>
      </c>
      <c r="CK90" s="87" t="s">
        <v>218</v>
      </c>
      <c r="CL90" s="87" t="s">
        <v>310</v>
      </c>
      <c r="CM90" s="75">
        <f t="shared" si="67"/>
        <v>19</v>
      </c>
      <c r="CN90" s="87">
        <v>13</v>
      </c>
      <c r="CO90" s="87">
        <v>5</v>
      </c>
      <c r="CP90" s="87">
        <v>1</v>
      </c>
      <c r="CQ90" s="87">
        <v>0</v>
      </c>
      <c r="CR90" s="87">
        <v>0</v>
      </c>
      <c r="CS90" s="87">
        <v>0</v>
      </c>
      <c r="CT90" s="87">
        <v>0</v>
      </c>
      <c r="CU90" s="75">
        <f t="shared" si="68"/>
        <v>6</v>
      </c>
      <c r="CV90" s="76">
        <f t="shared" si="69"/>
        <v>100</v>
      </c>
      <c r="CW90" s="76">
        <f t="shared" si="70"/>
        <v>118.18181818181819</v>
      </c>
      <c r="CX90" s="76">
        <f t="shared" si="71"/>
        <v>0.84615384615384615</v>
      </c>
      <c r="CY90" s="88" t="s">
        <v>108</v>
      </c>
      <c r="CZ90" s="88" t="s">
        <v>218</v>
      </c>
      <c r="DA90" s="88" t="s">
        <v>310</v>
      </c>
      <c r="DB90" s="77">
        <f t="shared" si="72"/>
        <v>1</v>
      </c>
      <c r="DC90" s="88">
        <v>1</v>
      </c>
      <c r="DD90" s="88">
        <v>0</v>
      </c>
      <c r="DE90" s="88">
        <v>0</v>
      </c>
      <c r="DF90" s="88">
        <v>0</v>
      </c>
      <c r="DG90" s="88">
        <v>0</v>
      </c>
      <c r="DH90" s="88">
        <v>0</v>
      </c>
      <c r="DI90" s="88">
        <v>0</v>
      </c>
      <c r="DJ90" s="88">
        <f t="shared" si="73"/>
        <v>0</v>
      </c>
      <c r="DK90" s="78">
        <f t="shared" si="74"/>
        <v>0</v>
      </c>
      <c r="DL90" s="78">
        <f t="shared" si="75"/>
        <v>9.0909090909090917</v>
      </c>
      <c r="DM90" s="77">
        <f t="shared" si="76"/>
        <v>0</v>
      </c>
      <c r="DN90" s="89" t="s">
        <v>108</v>
      </c>
      <c r="DO90" s="89" t="s">
        <v>218</v>
      </c>
      <c r="DP90" s="89" t="s">
        <v>310</v>
      </c>
      <c r="DQ90" s="79">
        <f t="shared" si="77"/>
        <v>0</v>
      </c>
      <c r="DR90" s="89">
        <v>0</v>
      </c>
      <c r="DS90" s="89">
        <v>0</v>
      </c>
      <c r="DT90" s="89">
        <v>0</v>
      </c>
      <c r="DU90" s="89">
        <v>0</v>
      </c>
      <c r="DV90" s="89">
        <v>0</v>
      </c>
      <c r="DW90" s="89">
        <v>0</v>
      </c>
      <c r="DX90" s="89">
        <v>0</v>
      </c>
      <c r="DY90" s="89">
        <f t="shared" si="78"/>
        <v>0</v>
      </c>
      <c r="DZ90" s="80">
        <f t="shared" si="79"/>
        <v>0</v>
      </c>
      <c r="EA90" s="80">
        <f t="shared" si="80"/>
        <v>0</v>
      </c>
      <c r="EB90" s="80" t="str">
        <f t="shared" si="81"/>
        <v/>
      </c>
    </row>
    <row r="91" spans="1:132" x14ac:dyDescent="0.3">
      <c r="A91" s="81" t="s">
        <v>121</v>
      </c>
      <c r="B91" s="81" t="s">
        <v>122</v>
      </c>
      <c r="C91" s="81" t="s">
        <v>311</v>
      </c>
      <c r="D91" s="62">
        <f t="shared" si="47"/>
        <v>491</v>
      </c>
      <c r="E91" s="82">
        <v>205</v>
      </c>
      <c r="F91" s="82">
        <v>155</v>
      </c>
      <c r="G91" s="82">
        <v>119</v>
      </c>
      <c r="H91" s="82">
        <v>11</v>
      </c>
      <c r="I91" s="62" t="s">
        <v>100</v>
      </c>
      <c r="J91" s="82">
        <v>1</v>
      </c>
      <c r="K91" s="62" t="s">
        <v>100</v>
      </c>
      <c r="L91" s="62">
        <f t="shared" si="41"/>
        <v>286</v>
      </c>
      <c r="M91" s="83" t="s">
        <v>121</v>
      </c>
      <c r="N91" s="83" t="s">
        <v>122</v>
      </c>
      <c r="O91" s="83" t="s">
        <v>312</v>
      </c>
      <c r="P91" s="63">
        <f t="shared" si="48"/>
        <v>7</v>
      </c>
      <c r="Q91" s="83">
        <v>0</v>
      </c>
      <c r="R91" s="83">
        <v>7</v>
      </c>
      <c r="S91" s="83">
        <v>0</v>
      </c>
      <c r="T91" s="83">
        <v>0</v>
      </c>
      <c r="U91" s="83">
        <v>0</v>
      </c>
      <c r="V91" s="83">
        <v>0</v>
      </c>
      <c r="W91" s="83">
        <v>0</v>
      </c>
      <c r="X91" s="83">
        <f t="shared" si="42"/>
        <v>7</v>
      </c>
      <c r="Y91" s="64">
        <f t="shared" si="49"/>
        <v>24.475524475524477</v>
      </c>
      <c r="Z91" s="64">
        <f t="shared" si="50"/>
        <v>0</v>
      </c>
      <c r="AA91" s="64" t="str">
        <f t="shared" si="51"/>
        <v/>
      </c>
      <c r="AB91" s="84" t="s">
        <v>121</v>
      </c>
      <c r="AC91" s="84" t="s">
        <v>122</v>
      </c>
      <c r="AD91" s="84" t="s">
        <v>312</v>
      </c>
      <c r="AE91" s="65">
        <f t="shared" si="52"/>
        <v>0</v>
      </c>
      <c r="AF91" s="84">
        <v>0</v>
      </c>
      <c r="AG91" s="84">
        <v>0</v>
      </c>
      <c r="AH91" s="84">
        <v>0</v>
      </c>
      <c r="AI91" s="84">
        <v>0</v>
      </c>
      <c r="AJ91" s="84">
        <v>0</v>
      </c>
      <c r="AK91" s="84">
        <v>0</v>
      </c>
      <c r="AL91" s="84">
        <v>0</v>
      </c>
      <c r="AM91" s="84">
        <f t="shared" si="45"/>
        <v>0</v>
      </c>
      <c r="AN91" s="66">
        <f t="shared" si="53"/>
        <v>0</v>
      </c>
      <c r="AO91" s="66" t="str">
        <f t="shared" si="54"/>
        <v/>
      </c>
      <c r="AP91" s="66" t="str">
        <f t="shared" si="55"/>
        <v/>
      </c>
      <c r="AQ91" s="85" t="s">
        <v>121</v>
      </c>
      <c r="AR91" s="85" t="s">
        <v>122</v>
      </c>
      <c r="AS91" s="85" t="s">
        <v>312</v>
      </c>
      <c r="AT91" s="67">
        <f>SUM('[1]2020-21 RRI Detail Ages 16-17'!AT91,'[1]2020-21 RRI Detail Ages 6-15'!AT91)</f>
        <v>0</v>
      </c>
      <c r="AU91" s="67">
        <f>SUM('[1]2020-21 RRI Detail Ages 16-17'!AU91,'[1]2020-21 RRI Detail Ages 6-15'!AU91)</f>
        <v>0</v>
      </c>
      <c r="AV91" s="67">
        <f>SUM('[1]2020-21 RRI Detail Ages 16-17'!AV91,'[1]2020-21 RRI Detail Ages 6-15'!AV91)</f>
        <v>0</v>
      </c>
      <c r="AW91" s="67">
        <f>SUM('[1]2020-21 RRI Detail Ages 16-17'!AW91,'[1]2020-21 RRI Detail Ages 6-15'!AW91)</f>
        <v>0</v>
      </c>
      <c r="AX91" s="67">
        <f>SUM('[1]2020-21 RRI Detail Ages 16-17'!AX91,'[1]2020-21 RRI Detail Ages 6-15'!AX91)</f>
        <v>0</v>
      </c>
      <c r="AY91" s="67">
        <f>SUM('[1]2020-21 RRI Detail Ages 16-17'!AY91,'[1]2020-21 RRI Detail Ages 6-15'!AY91)</f>
        <v>0</v>
      </c>
      <c r="AZ91" s="67">
        <f>SUM('[1]2020-21 RRI Detail Ages 16-17'!AZ91,'[1]2020-21 RRI Detail Ages 6-15'!AZ91)</f>
        <v>0</v>
      </c>
      <c r="BA91" s="67">
        <f>SUM('[1]2020-21 RRI Detail Ages 16-17'!BA91,'[1]2020-21 RRI Detail Ages 6-15'!BA91)</f>
        <v>0</v>
      </c>
      <c r="BB91" s="85">
        <f t="shared" si="46"/>
        <v>0</v>
      </c>
      <c r="BC91" s="68">
        <f t="shared" si="56"/>
        <v>0</v>
      </c>
      <c r="BD91" s="68" t="str">
        <f t="shared" si="57"/>
        <v/>
      </c>
      <c r="BE91" s="68" t="str">
        <f t="shared" si="58"/>
        <v/>
      </c>
      <c r="BF91" s="86" t="s">
        <v>121</v>
      </c>
      <c r="BG91" s="86" t="s">
        <v>122</v>
      </c>
      <c r="BH91" s="86" t="s">
        <v>312</v>
      </c>
      <c r="BI91" s="69">
        <f t="shared" si="59"/>
        <v>7</v>
      </c>
      <c r="BJ91" s="86">
        <v>0</v>
      </c>
      <c r="BK91" s="86">
        <v>7</v>
      </c>
      <c r="BL91" s="86">
        <v>0</v>
      </c>
      <c r="BM91" s="86">
        <v>0</v>
      </c>
      <c r="BN91" s="86">
        <v>0</v>
      </c>
      <c r="BO91" s="86">
        <v>0</v>
      </c>
      <c r="BP91" s="86">
        <v>0</v>
      </c>
      <c r="BQ91" s="86">
        <f t="shared" si="43"/>
        <v>7</v>
      </c>
      <c r="BR91" s="70">
        <f t="shared" si="60"/>
        <v>100</v>
      </c>
      <c r="BS91" s="70" t="str">
        <f t="shared" si="61"/>
        <v/>
      </c>
      <c r="BT91" s="70" t="str">
        <f t="shared" si="62"/>
        <v/>
      </c>
      <c r="BU91" s="71" t="s">
        <v>125</v>
      </c>
      <c r="BV91" s="71">
        <v>2</v>
      </c>
      <c r="BW91" s="71" t="s">
        <v>312</v>
      </c>
      <c r="BX91" s="72">
        <f t="shared" si="63"/>
        <v>3</v>
      </c>
      <c r="BY91" s="72">
        <v>0</v>
      </c>
      <c r="BZ91" s="72">
        <v>3</v>
      </c>
      <c r="CA91" s="72">
        <v>0</v>
      </c>
      <c r="CB91" s="72">
        <v>0</v>
      </c>
      <c r="CC91" s="72">
        <v>0</v>
      </c>
      <c r="CD91" s="72">
        <v>0</v>
      </c>
      <c r="CE91" s="72">
        <v>0</v>
      </c>
      <c r="CF91" s="72">
        <f t="shared" si="44"/>
        <v>3</v>
      </c>
      <c r="CG91" s="73">
        <f t="shared" si="64"/>
        <v>42.857142857142854</v>
      </c>
      <c r="CH91" s="73" t="str">
        <f t="shared" si="65"/>
        <v/>
      </c>
      <c r="CI91" s="74" t="str">
        <f t="shared" si="66"/>
        <v/>
      </c>
      <c r="CJ91" s="87" t="s">
        <v>121</v>
      </c>
      <c r="CK91" s="87" t="s">
        <v>122</v>
      </c>
      <c r="CL91" s="87" t="s">
        <v>312</v>
      </c>
      <c r="CM91" s="75">
        <f t="shared" si="67"/>
        <v>3</v>
      </c>
      <c r="CN91" s="87">
        <v>0</v>
      </c>
      <c r="CO91" s="87">
        <v>3</v>
      </c>
      <c r="CP91" s="87">
        <v>0</v>
      </c>
      <c r="CQ91" s="87">
        <v>0</v>
      </c>
      <c r="CR91" s="87">
        <v>0</v>
      </c>
      <c r="CS91" s="87">
        <v>0</v>
      </c>
      <c r="CT91" s="87">
        <v>0</v>
      </c>
      <c r="CU91" s="75">
        <f t="shared" si="68"/>
        <v>3</v>
      </c>
      <c r="CV91" s="76">
        <f t="shared" si="69"/>
        <v>100</v>
      </c>
      <c r="CW91" s="76" t="str">
        <f t="shared" si="70"/>
        <v/>
      </c>
      <c r="CX91" s="76" t="str">
        <f t="shared" si="71"/>
        <v/>
      </c>
      <c r="CY91" s="88" t="s">
        <v>121</v>
      </c>
      <c r="CZ91" s="88" t="s">
        <v>122</v>
      </c>
      <c r="DA91" s="88" t="s">
        <v>312</v>
      </c>
      <c r="DB91" s="77">
        <f t="shared" si="72"/>
        <v>0</v>
      </c>
      <c r="DC91" s="88">
        <v>0</v>
      </c>
      <c r="DD91" s="88">
        <v>0</v>
      </c>
      <c r="DE91" s="88">
        <v>0</v>
      </c>
      <c r="DF91" s="88">
        <v>0</v>
      </c>
      <c r="DG91" s="88">
        <v>0</v>
      </c>
      <c r="DH91" s="88">
        <v>0</v>
      </c>
      <c r="DI91" s="88">
        <v>0</v>
      </c>
      <c r="DJ91" s="88">
        <f t="shared" si="73"/>
        <v>0</v>
      </c>
      <c r="DK91" s="78">
        <f t="shared" si="74"/>
        <v>0</v>
      </c>
      <c r="DL91" s="78" t="str">
        <f t="shared" si="75"/>
        <v/>
      </c>
      <c r="DM91" s="77" t="str">
        <f t="shared" si="76"/>
        <v/>
      </c>
      <c r="DN91" s="89" t="s">
        <v>121</v>
      </c>
      <c r="DO91" s="89" t="s">
        <v>122</v>
      </c>
      <c r="DP91" s="89" t="s">
        <v>312</v>
      </c>
      <c r="DQ91" s="79">
        <f t="shared" si="77"/>
        <v>0</v>
      </c>
      <c r="DR91" s="89">
        <v>0</v>
      </c>
      <c r="DS91" s="89">
        <v>0</v>
      </c>
      <c r="DT91" s="89">
        <v>0</v>
      </c>
      <c r="DU91" s="89">
        <v>0</v>
      </c>
      <c r="DV91" s="89">
        <v>0</v>
      </c>
      <c r="DW91" s="89">
        <v>0</v>
      </c>
      <c r="DX91" s="89">
        <v>0</v>
      </c>
      <c r="DY91" s="89">
        <f t="shared" si="78"/>
        <v>0</v>
      </c>
      <c r="DZ91" s="80">
        <f t="shared" si="79"/>
        <v>0</v>
      </c>
      <c r="EA91" s="80" t="str">
        <f t="shared" si="80"/>
        <v/>
      </c>
      <c r="EB91" s="80" t="str">
        <f t="shared" si="81"/>
        <v/>
      </c>
    </row>
    <row r="92" spans="1:132" x14ac:dyDescent="0.3">
      <c r="A92" s="81" t="s">
        <v>103</v>
      </c>
      <c r="B92" s="81" t="s">
        <v>113</v>
      </c>
      <c r="C92" s="81" t="s">
        <v>313</v>
      </c>
      <c r="D92" s="62">
        <f t="shared" si="47"/>
        <v>46792</v>
      </c>
      <c r="E92" s="82">
        <v>31406</v>
      </c>
      <c r="F92" s="82">
        <v>5707</v>
      </c>
      <c r="G92" s="82">
        <v>7453</v>
      </c>
      <c r="H92" s="82">
        <v>2081</v>
      </c>
      <c r="I92" s="62" t="s">
        <v>100</v>
      </c>
      <c r="J92" s="82">
        <v>145</v>
      </c>
      <c r="K92" s="62" t="s">
        <v>100</v>
      </c>
      <c r="L92" s="62">
        <f t="shared" si="41"/>
        <v>15386</v>
      </c>
      <c r="M92" s="83" t="s">
        <v>103</v>
      </c>
      <c r="N92" s="83" t="s">
        <v>113</v>
      </c>
      <c r="O92" s="83" t="s">
        <v>314</v>
      </c>
      <c r="P92" s="63">
        <f t="shared" si="48"/>
        <v>778</v>
      </c>
      <c r="Q92" s="83">
        <v>200</v>
      </c>
      <c r="R92" s="83">
        <v>457</v>
      </c>
      <c r="S92" s="83">
        <v>96</v>
      </c>
      <c r="T92" s="83">
        <v>2</v>
      </c>
      <c r="U92" s="83">
        <v>0</v>
      </c>
      <c r="V92" s="83">
        <v>0</v>
      </c>
      <c r="W92" s="83">
        <v>23</v>
      </c>
      <c r="X92" s="83">
        <f t="shared" si="42"/>
        <v>578</v>
      </c>
      <c r="Y92" s="64">
        <f t="shared" si="49"/>
        <v>37.566619004289613</v>
      </c>
      <c r="Z92" s="64">
        <f t="shared" si="50"/>
        <v>6.368209896198179</v>
      </c>
      <c r="AA92" s="64">
        <f t="shared" si="51"/>
        <v>5.8990861822435976</v>
      </c>
      <c r="AB92" s="84" t="s">
        <v>103</v>
      </c>
      <c r="AC92" s="84" t="s">
        <v>113</v>
      </c>
      <c r="AD92" s="84" t="s">
        <v>314</v>
      </c>
      <c r="AE92" s="65">
        <f t="shared" si="52"/>
        <v>151</v>
      </c>
      <c r="AF92" s="84">
        <v>81</v>
      </c>
      <c r="AG92" s="84">
        <v>47</v>
      </c>
      <c r="AH92" s="84">
        <v>19</v>
      </c>
      <c r="AI92" s="84">
        <v>2</v>
      </c>
      <c r="AJ92" s="84">
        <v>0</v>
      </c>
      <c r="AK92" s="84">
        <v>0</v>
      </c>
      <c r="AL92" s="84">
        <v>2</v>
      </c>
      <c r="AM92" s="84">
        <f t="shared" si="45"/>
        <v>70</v>
      </c>
      <c r="AN92" s="66">
        <f t="shared" si="53"/>
        <v>12.110726643598616</v>
      </c>
      <c r="AO92" s="66">
        <f t="shared" si="54"/>
        <v>40.5</v>
      </c>
      <c r="AP92" s="66">
        <f t="shared" si="55"/>
        <v>0.29903028749626209</v>
      </c>
      <c r="AQ92" s="85" t="s">
        <v>103</v>
      </c>
      <c r="AR92" s="85" t="s">
        <v>113</v>
      </c>
      <c r="AS92" s="85" t="s">
        <v>314</v>
      </c>
      <c r="AT92" s="67">
        <f>SUM('[1]2020-21 RRI Detail Ages 16-17'!AT92,'[1]2020-21 RRI Detail Ages 6-15'!AT92)</f>
        <v>45</v>
      </c>
      <c r="AU92" s="67">
        <f>SUM('[1]2020-21 RRI Detail Ages 16-17'!AU92,'[1]2020-21 RRI Detail Ages 6-15'!AU92)</f>
        <v>9</v>
      </c>
      <c r="AV92" s="67">
        <f>SUM('[1]2020-21 RRI Detail Ages 16-17'!AV92,'[1]2020-21 RRI Detail Ages 6-15'!AV92)</f>
        <v>29</v>
      </c>
      <c r="AW92" s="67">
        <f>SUM('[1]2020-21 RRI Detail Ages 16-17'!AW92,'[1]2020-21 RRI Detail Ages 6-15'!AW92)</f>
        <v>6</v>
      </c>
      <c r="AX92" s="67">
        <f>SUM('[1]2020-21 RRI Detail Ages 16-17'!AX92,'[1]2020-21 RRI Detail Ages 6-15'!AX92)</f>
        <v>0</v>
      </c>
      <c r="AY92" s="67">
        <f>SUM('[1]2020-21 RRI Detail Ages 16-17'!AY92,'[1]2020-21 RRI Detail Ages 6-15'!AY92)</f>
        <v>0</v>
      </c>
      <c r="AZ92" s="67">
        <f>SUM('[1]2020-21 RRI Detail Ages 16-17'!AZ92,'[1]2020-21 RRI Detail Ages 6-15'!AZ92)</f>
        <v>0</v>
      </c>
      <c r="BA92" s="67">
        <f>SUM('[1]2020-21 RRI Detail Ages 16-17'!BA92,'[1]2020-21 RRI Detail Ages 6-15'!BA92)</f>
        <v>1</v>
      </c>
      <c r="BB92" s="85">
        <f t="shared" si="46"/>
        <v>36</v>
      </c>
      <c r="BC92" s="68">
        <f t="shared" si="56"/>
        <v>6.2283737024221448</v>
      </c>
      <c r="BD92" s="68">
        <f t="shared" si="57"/>
        <v>4.5</v>
      </c>
      <c r="BE92" s="68">
        <f t="shared" si="58"/>
        <v>1.3840830449826989</v>
      </c>
      <c r="BF92" s="86" t="s">
        <v>103</v>
      </c>
      <c r="BG92" s="86" t="s">
        <v>113</v>
      </c>
      <c r="BH92" s="86" t="s">
        <v>314</v>
      </c>
      <c r="BI92" s="69">
        <f t="shared" si="59"/>
        <v>613</v>
      </c>
      <c r="BJ92" s="86">
        <v>96</v>
      </c>
      <c r="BK92" s="86">
        <v>412</v>
      </c>
      <c r="BL92" s="86">
        <v>80</v>
      </c>
      <c r="BM92" s="86">
        <v>0</v>
      </c>
      <c r="BN92" s="86">
        <v>0</v>
      </c>
      <c r="BO92" s="86">
        <v>0</v>
      </c>
      <c r="BP92" s="86">
        <v>25</v>
      </c>
      <c r="BQ92" s="86">
        <f t="shared" si="43"/>
        <v>517</v>
      </c>
      <c r="BR92" s="70">
        <f t="shared" si="60"/>
        <v>89.446366782006919</v>
      </c>
      <c r="BS92" s="70">
        <f t="shared" si="61"/>
        <v>48</v>
      </c>
      <c r="BT92" s="70">
        <f t="shared" si="62"/>
        <v>1.8634659746251441</v>
      </c>
      <c r="BU92" s="71" t="s">
        <v>107</v>
      </c>
      <c r="BV92" s="71">
        <v>20</v>
      </c>
      <c r="BW92" s="71" t="s">
        <v>314</v>
      </c>
      <c r="BX92" s="72">
        <f t="shared" si="63"/>
        <v>123</v>
      </c>
      <c r="BY92" s="72">
        <v>25</v>
      </c>
      <c r="BZ92" s="72">
        <v>72</v>
      </c>
      <c r="CA92" s="72">
        <v>22</v>
      </c>
      <c r="CB92" s="72">
        <v>0</v>
      </c>
      <c r="CC92" s="72">
        <v>0</v>
      </c>
      <c r="CD92" s="72">
        <v>0</v>
      </c>
      <c r="CE92" s="72">
        <v>4</v>
      </c>
      <c r="CF92" s="72">
        <f t="shared" si="44"/>
        <v>98</v>
      </c>
      <c r="CG92" s="73">
        <f t="shared" si="64"/>
        <v>18.955512572533848</v>
      </c>
      <c r="CH92" s="73">
        <f t="shared" si="65"/>
        <v>26.041666666666668</v>
      </c>
      <c r="CI92" s="74">
        <f t="shared" si="66"/>
        <v>0.7278916827852997</v>
      </c>
      <c r="CJ92" s="87" t="s">
        <v>103</v>
      </c>
      <c r="CK92" s="87" t="s">
        <v>113</v>
      </c>
      <c r="CL92" s="87" t="s">
        <v>314</v>
      </c>
      <c r="CM92" s="75">
        <f t="shared" si="67"/>
        <v>111</v>
      </c>
      <c r="CN92" s="87">
        <v>21</v>
      </c>
      <c r="CO92" s="87">
        <v>66</v>
      </c>
      <c r="CP92" s="87">
        <v>20</v>
      </c>
      <c r="CQ92" s="87">
        <v>0</v>
      </c>
      <c r="CR92" s="87">
        <v>0</v>
      </c>
      <c r="CS92" s="87">
        <v>0</v>
      </c>
      <c r="CT92" s="87">
        <v>4</v>
      </c>
      <c r="CU92" s="75">
        <f t="shared" si="68"/>
        <v>90</v>
      </c>
      <c r="CV92" s="76">
        <f t="shared" si="69"/>
        <v>91.83673469387756</v>
      </c>
      <c r="CW92" s="76">
        <f t="shared" si="70"/>
        <v>84</v>
      </c>
      <c r="CX92" s="76">
        <f t="shared" si="71"/>
        <v>1.0932944606413995</v>
      </c>
      <c r="CY92" s="88" t="s">
        <v>103</v>
      </c>
      <c r="CZ92" s="88" t="s">
        <v>113</v>
      </c>
      <c r="DA92" s="88" t="s">
        <v>314</v>
      </c>
      <c r="DB92" s="77">
        <f t="shared" si="72"/>
        <v>5</v>
      </c>
      <c r="DC92" s="88">
        <v>0</v>
      </c>
      <c r="DD92" s="88">
        <v>3</v>
      </c>
      <c r="DE92" s="88">
        <v>2</v>
      </c>
      <c r="DF92" s="88">
        <v>0</v>
      </c>
      <c r="DG92" s="88">
        <v>0</v>
      </c>
      <c r="DH92" s="88">
        <v>0</v>
      </c>
      <c r="DI92" s="88">
        <v>0</v>
      </c>
      <c r="DJ92" s="88">
        <f t="shared" si="73"/>
        <v>5</v>
      </c>
      <c r="DK92" s="78">
        <f t="shared" si="74"/>
        <v>5.1020408163265305</v>
      </c>
      <c r="DL92" s="78">
        <f t="shared" si="75"/>
        <v>0</v>
      </c>
      <c r="DM92" s="77" t="str">
        <f t="shared" si="76"/>
        <v/>
      </c>
      <c r="DN92" s="89" t="s">
        <v>103</v>
      </c>
      <c r="DO92" s="89" t="s">
        <v>113</v>
      </c>
      <c r="DP92" s="89" t="s">
        <v>314</v>
      </c>
      <c r="DQ92" s="79">
        <f t="shared" si="77"/>
        <v>13</v>
      </c>
      <c r="DR92" s="89">
        <v>4</v>
      </c>
      <c r="DS92" s="89">
        <v>6</v>
      </c>
      <c r="DT92" s="89">
        <v>2</v>
      </c>
      <c r="DU92" s="89">
        <v>0</v>
      </c>
      <c r="DV92" s="89">
        <v>0</v>
      </c>
      <c r="DW92" s="89">
        <v>0</v>
      </c>
      <c r="DX92" s="89">
        <v>1</v>
      </c>
      <c r="DY92" s="89">
        <f t="shared" si="78"/>
        <v>9</v>
      </c>
      <c r="DZ92" s="80">
        <f t="shared" si="79"/>
        <v>1.7408123791102514</v>
      </c>
      <c r="EA92" s="80">
        <f t="shared" si="80"/>
        <v>41.666666666666664</v>
      </c>
      <c r="EB92" s="80">
        <f t="shared" si="81"/>
        <v>4.1779497098646035E-2</v>
      </c>
    </row>
    <row r="93" spans="1:132" x14ac:dyDescent="0.3">
      <c r="A93" s="81" t="s">
        <v>97</v>
      </c>
      <c r="B93" s="81" t="s">
        <v>151</v>
      </c>
      <c r="C93" s="81" t="s">
        <v>315</v>
      </c>
      <c r="D93" s="62">
        <f t="shared" si="47"/>
        <v>7095</v>
      </c>
      <c r="E93" s="82">
        <v>1983</v>
      </c>
      <c r="F93" s="82">
        <v>4003</v>
      </c>
      <c r="G93" s="82">
        <v>1020</v>
      </c>
      <c r="H93" s="82">
        <v>70</v>
      </c>
      <c r="I93" s="62" t="s">
        <v>100</v>
      </c>
      <c r="J93" s="82">
        <v>19</v>
      </c>
      <c r="K93" s="62" t="s">
        <v>100</v>
      </c>
      <c r="L93" s="62">
        <f t="shared" si="41"/>
        <v>5112</v>
      </c>
      <c r="M93" s="83" t="s">
        <v>97</v>
      </c>
      <c r="N93" s="83" t="s">
        <v>151</v>
      </c>
      <c r="O93" s="83" t="s">
        <v>316</v>
      </c>
      <c r="P93" s="63">
        <f t="shared" si="48"/>
        <v>103</v>
      </c>
      <c r="Q93" s="83">
        <v>5</v>
      </c>
      <c r="R93" s="83">
        <v>98</v>
      </c>
      <c r="S93" s="83">
        <v>0</v>
      </c>
      <c r="T93" s="83">
        <v>0</v>
      </c>
      <c r="U93" s="83">
        <v>0</v>
      </c>
      <c r="V93" s="83">
        <v>0</v>
      </c>
      <c r="W93" s="83">
        <v>0</v>
      </c>
      <c r="X93" s="83">
        <f t="shared" si="42"/>
        <v>98</v>
      </c>
      <c r="Y93" s="64">
        <f t="shared" si="49"/>
        <v>19.170579029733958</v>
      </c>
      <c r="Z93" s="64">
        <f t="shared" si="50"/>
        <v>2.5214321734745333</v>
      </c>
      <c r="AA93" s="64">
        <f t="shared" si="51"/>
        <v>7.6030516431924884</v>
      </c>
      <c r="AB93" s="84" t="s">
        <v>97</v>
      </c>
      <c r="AC93" s="84" t="s">
        <v>151</v>
      </c>
      <c r="AD93" s="84" t="s">
        <v>316</v>
      </c>
      <c r="AE93" s="65">
        <f t="shared" si="52"/>
        <v>17</v>
      </c>
      <c r="AF93" s="84">
        <v>2</v>
      </c>
      <c r="AG93" s="84">
        <v>15</v>
      </c>
      <c r="AH93" s="84">
        <v>0</v>
      </c>
      <c r="AI93" s="84">
        <v>0</v>
      </c>
      <c r="AJ93" s="84">
        <v>0</v>
      </c>
      <c r="AK93" s="84">
        <v>0</v>
      </c>
      <c r="AL93" s="84">
        <v>0</v>
      </c>
      <c r="AM93" s="84">
        <f t="shared" si="45"/>
        <v>15</v>
      </c>
      <c r="AN93" s="66">
        <f t="shared" si="53"/>
        <v>15.306122448979592</v>
      </c>
      <c r="AO93" s="66">
        <f t="shared" si="54"/>
        <v>40</v>
      </c>
      <c r="AP93" s="66">
        <f t="shared" si="55"/>
        <v>0.38265306122448978</v>
      </c>
      <c r="AQ93" s="85" t="s">
        <v>97</v>
      </c>
      <c r="AR93" s="85" t="s">
        <v>151</v>
      </c>
      <c r="AS93" s="85" t="s">
        <v>316</v>
      </c>
      <c r="AT93" s="67">
        <f>SUM('[1]2020-21 RRI Detail Ages 16-17'!AT93,'[1]2020-21 RRI Detail Ages 6-15'!AT93)</f>
        <v>17</v>
      </c>
      <c r="AU93" s="67">
        <f>SUM('[1]2020-21 RRI Detail Ages 16-17'!AU93,'[1]2020-21 RRI Detail Ages 6-15'!AU93)</f>
        <v>0</v>
      </c>
      <c r="AV93" s="67">
        <f>SUM('[1]2020-21 RRI Detail Ages 16-17'!AV93,'[1]2020-21 RRI Detail Ages 6-15'!AV93)</f>
        <v>17</v>
      </c>
      <c r="AW93" s="67">
        <f>SUM('[1]2020-21 RRI Detail Ages 16-17'!AW93,'[1]2020-21 RRI Detail Ages 6-15'!AW93)</f>
        <v>0</v>
      </c>
      <c r="AX93" s="67">
        <f>SUM('[1]2020-21 RRI Detail Ages 16-17'!AX93,'[1]2020-21 RRI Detail Ages 6-15'!AX93)</f>
        <v>0</v>
      </c>
      <c r="AY93" s="67">
        <f>SUM('[1]2020-21 RRI Detail Ages 16-17'!AY93,'[1]2020-21 RRI Detail Ages 6-15'!AY93)</f>
        <v>0</v>
      </c>
      <c r="AZ93" s="67">
        <f>SUM('[1]2020-21 RRI Detail Ages 16-17'!AZ93,'[1]2020-21 RRI Detail Ages 6-15'!AZ93)</f>
        <v>0</v>
      </c>
      <c r="BA93" s="67">
        <f>SUM('[1]2020-21 RRI Detail Ages 16-17'!BA93,'[1]2020-21 RRI Detail Ages 6-15'!BA93)</f>
        <v>0</v>
      </c>
      <c r="BB93" s="85">
        <f t="shared" si="46"/>
        <v>17</v>
      </c>
      <c r="BC93" s="68">
        <f t="shared" si="56"/>
        <v>17.346938775510203</v>
      </c>
      <c r="BD93" s="68">
        <f t="shared" si="57"/>
        <v>0</v>
      </c>
      <c r="BE93" s="68" t="str">
        <f t="shared" si="58"/>
        <v/>
      </c>
      <c r="BF93" s="86" t="s">
        <v>97</v>
      </c>
      <c r="BG93" s="86" t="s">
        <v>151</v>
      </c>
      <c r="BH93" s="86" t="s">
        <v>316</v>
      </c>
      <c r="BI93" s="69">
        <f t="shared" si="59"/>
        <v>85</v>
      </c>
      <c r="BJ93" s="86">
        <v>3</v>
      </c>
      <c r="BK93" s="86">
        <v>82</v>
      </c>
      <c r="BL93" s="86">
        <v>0</v>
      </c>
      <c r="BM93" s="86">
        <v>0</v>
      </c>
      <c r="BN93" s="86">
        <v>0</v>
      </c>
      <c r="BO93" s="86">
        <v>0</v>
      </c>
      <c r="BP93" s="86">
        <v>0</v>
      </c>
      <c r="BQ93" s="86">
        <f t="shared" si="43"/>
        <v>82</v>
      </c>
      <c r="BR93" s="70">
        <f t="shared" si="60"/>
        <v>83.673469387755105</v>
      </c>
      <c r="BS93" s="70">
        <f t="shared" si="61"/>
        <v>60</v>
      </c>
      <c r="BT93" s="70">
        <f t="shared" si="62"/>
        <v>1.3945578231292517</v>
      </c>
      <c r="BU93" s="71" t="s">
        <v>102</v>
      </c>
      <c r="BV93" s="71">
        <v>9</v>
      </c>
      <c r="BW93" s="71" t="s">
        <v>316</v>
      </c>
      <c r="BX93" s="72">
        <f t="shared" si="63"/>
        <v>13</v>
      </c>
      <c r="BY93" s="72">
        <v>0</v>
      </c>
      <c r="BZ93" s="72">
        <v>13</v>
      </c>
      <c r="CA93" s="72">
        <v>0</v>
      </c>
      <c r="CB93" s="72">
        <v>0</v>
      </c>
      <c r="CC93" s="72">
        <v>0</v>
      </c>
      <c r="CD93" s="72">
        <v>0</v>
      </c>
      <c r="CE93" s="72">
        <v>0</v>
      </c>
      <c r="CF93" s="72">
        <f t="shared" si="44"/>
        <v>13</v>
      </c>
      <c r="CG93" s="73">
        <f t="shared" si="64"/>
        <v>15.853658536585366</v>
      </c>
      <c r="CH93" s="73">
        <f t="shared" si="65"/>
        <v>0</v>
      </c>
      <c r="CI93" s="74" t="str">
        <f t="shared" si="66"/>
        <v/>
      </c>
      <c r="CJ93" s="87" t="s">
        <v>97</v>
      </c>
      <c r="CK93" s="87" t="s">
        <v>151</v>
      </c>
      <c r="CL93" s="87" t="s">
        <v>316</v>
      </c>
      <c r="CM93" s="75">
        <f t="shared" si="67"/>
        <v>12</v>
      </c>
      <c r="CN93" s="87">
        <v>0</v>
      </c>
      <c r="CO93" s="87">
        <v>11</v>
      </c>
      <c r="CP93" s="87">
        <v>1</v>
      </c>
      <c r="CQ93" s="87">
        <v>0</v>
      </c>
      <c r="CR93" s="87">
        <v>0</v>
      </c>
      <c r="CS93" s="87">
        <v>0</v>
      </c>
      <c r="CT93" s="87">
        <v>0</v>
      </c>
      <c r="CU93" s="75">
        <f t="shared" si="68"/>
        <v>12</v>
      </c>
      <c r="CV93" s="76">
        <f t="shared" si="69"/>
        <v>92.307692307692307</v>
      </c>
      <c r="CW93" s="76" t="str">
        <f t="shared" si="70"/>
        <v/>
      </c>
      <c r="CX93" s="76" t="str">
        <f t="shared" si="71"/>
        <v/>
      </c>
      <c r="CY93" s="88" t="s">
        <v>97</v>
      </c>
      <c r="CZ93" s="88" t="s">
        <v>151</v>
      </c>
      <c r="DA93" s="88" t="s">
        <v>316</v>
      </c>
      <c r="DB93" s="77">
        <f t="shared" si="72"/>
        <v>0</v>
      </c>
      <c r="DC93" s="88">
        <v>0</v>
      </c>
      <c r="DD93" s="88">
        <v>0</v>
      </c>
      <c r="DE93" s="88">
        <v>0</v>
      </c>
      <c r="DF93" s="88">
        <v>0</v>
      </c>
      <c r="DG93" s="88">
        <v>0</v>
      </c>
      <c r="DH93" s="88">
        <v>0</v>
      </c>
      <c r="DI93" s="88">
        <v>0</v>
      </c>
      <c r="DJ93" s="88">
        <f t="shared" si="73"/>
        <v>0</v>
      </c>
      <c r="DK93" s="78">
        <f t="shared" si="74"/>
        <v>0</v>
      </c>
      <c r="DL93" s="78" t="str">
        <f t="shared" si="75"/>
        <v/>
      </c>
      <c r="DM93" s="77" t="str">
        <f t="shared" si="76"/>
        <v/>
      </c>
      <c r="DN93" s="89" t="s">
        <v>97</v>
      </c>
      <c r="DO93" s="89" t="s">
        <v>151</v>
      </c>
      <c r="DP93" s="89" t="s">
        <v>316</v>
      </c>
      <c r="DQ93" s="79">
        <f t="shared" si="77"/>
        <v>4</v>
      </c>
      <c r="DR93" s="89">
        <v>0</v>
      </c>
      <c r="DS93" s="89">
        <v>3</v>
      </c>
      <c r="DT93" s="89">
        <v>1</v>
      </c>
      <c r="DU93" s="89">
        <v>0</v>
      </c>
      <c r="DV93" s="89">
        <v>0</v>
      </c>
      <c r="DW93" s="89">
        <v>0</v>
      </c>
      <c r="DX93" s="89">
        <v>0</v>
      </c>
      <c r="DY93" s="89">
        <f t="shared" si="78"/>
        <v>4</v>
      </c>
      <c r="DZ93" s="80">
        <f t="shared" si="79"/>
        <v>4.8780487804878048</v>
      </c>
      <c r="EA93" s="80">
        <f t="shared" si="80"/>
        <v>0</v>
      </c>
      <c r="EB93" s="80" t="str">
        <f t="shared" si="81"/>
        <v/>
      </c>
    </row>
    <row r="94" spans="1:132" x14ac:dyDescent="0.3">
      <c r="A94" s="81" t="s">
        <v>97</v>
      </c>
      <c r="B94" s="81" t="s">
        <v>317</v>
      </c>
      <c r="C94" s="81" t="s">
        <v>318</v>
      </c>
      <c r="D94" s="62">
        <f t="shared" si="47"/>
        <v>181165</v>
      </c>
      <c r="E94" s="82">
        <v>98140</v>
      </c>
      <c r="F94" s="82">
        <v>39431</v>
      </c>
      <c r="G94" s="82">
        <v>27998</v>
      </c>
      <c r="H94" s="82">
        <v>14989</v>
      </c>
      <c r="I94" s="62" t="s">
        <v>100</v>
      </c>
      <c r="J94" s="82">
        <v>607</v>
      </c>
      <c r="K94" s="62" t="s">
        <v>100</v>
      </c>
      <c r="L94" s="62">
        <f t="shared" si="41"/>
        <v>83025</v>
      </c>
      <c r="M94" s="83" t="s">
        <v>97</v>
      </c>
      <c r="N94" s="83" t="s">
        <v>317</v>
      </c>
      <c r="O94" s="83" t="s">
        <v>319</v>
      </c>
      <c r="P94" s="63">
        <f t="shared" si="48"/>
        <v>1416</v>
      </c>
      <c r="Q94" s="83">
        <v>224</v>
      </c>
      <c r="R94" s="83">
        <v>1021</v>
      </c>
      <c r="S94" s="83">
        <v>158</v>
      </c>
      <c r="T94" s="83">
        <v>8</v>
      </c>
      <c r="U94" s="83">
        <v>2</v>
      </c>
      <c r="V94" s="83">
        <v>0</v>
      </c>
      <c r="W94" s="83">
        <v>3</v>
      </c>
      <c r="X94" s="83">
        <f t="shared" si="42"/>
        <v>1192</v>
      </c>
      <c r="Y94" s="64">
        <f t="shared" si="49"/>
        <v>14.357121348991267</v>
      </c>
      <c r="Z94" s="64">
        <f t="shared" si="50"/>
        <v>2.2824536376604851</v>
      </c>
      <c r="AA94" s="64">
        <f t="shared" si="51"/>
        <v>6.2902137910267983</v>
      </c>
      <c r="AB94" s="84" t="s">
        <v>97</v>
      </c>
      <c r="AC94" s="84" t="s">
        <v>317</v>
      </c>
      <c r="AD94" s="84" t="s">
        <v>319</v>
      </c>
      <c r="AE94" s="65">
        <f t="shared" si="52"/>
        <v>273</v>
      </c>
      <c r="AF94" s="84">
        <v>88</v>
      </c>
      <c r="AG94" s="84">
        <v>153</v>
      </c>
      <c r="AH94" s="84">
        <v>22</v>
      </c>
      <c r="AI94" s="84">
        <v>7</v>
      </c>
      <c r="AJ94" s="84">
        <v>0</v>
      </c>
      <c r="AK94" s="84">
        <v>0</v>
      </c>
      <c r="AL94" s="84">
        <v>3</v>
      </c>
      <c r="AM94" s="84">
        <f t="shared" si="45"/>
        <v>185</v>
      </c>
      <c r="AN94" s="66">
        <f t="shared" si="53"/>
        <v>15.520134228187921</v>
      </c>
      <c r="AO94" s="66">
        <f t="shared" si="54"/>
        <v>39.285714285714285</v>
      </c>
      <c r="AP94" s="66">
        <f t="shared" si="55"/>
        <v>0.39505796217205619</v>
      </c>
      <c r="AQ94" s="85" t="s">
        <v>97</v>
      </c>
      <c r="AR94" s="85" t="s">
        <v>317</v>
      </c>
      <c r="AS94" s="85" t="s">
        <v>319</v>
      </c>
      <c r="AT94" s="67">
        <f>SUM('[1]2020-21 RRI Detail Ages 16-17'!AT94,'[1]2020-21 RRI Detail Ages 6-15'!AT94)</f>
        <v>126</v>
      </c>
      <c r="AU94" s="67">
        <f>SUM('[1]2020-21 RRI Detail Ages 16-17'!AU94,'[1]2020-21 RRI Detail Ages 6-15'!AU94)</f>
        <v>12</v>
      </c>
      <c r="AV94" s="67">
        <f>SUM('[1]2020-21 RRI Detail Ages 16-17'!AV94,'[1]2020-21 RRI Detail Ages 6-15'!AV94)</f>
        <v>103</v>
      </c>
      <c r="AW94" s="67">
        <f>SUM('[1]2020-21 RRI Detail Ages 16-17'!AW94,'[1]2020-21 RRI Detail Ages 6-15'!AW94)</f>
        <v>11</v>
      </c>
      <c r="AX94" s="67">
        <f>SUM('[1]2020-21 RRI Detail Ages 16-17'!AX94,'[1]2020-21 RRI Detail Ages 6-15'!AX94)</f>
        <v>0</v>
      </c>
      <c r="AY94" s="67">
        <f>SUM('[1]2020-21 RRI Detail Ages 16-17'!AY94,'[1]2020-21 RRI Detail Ages 6-15'!AY94)</f>
        <v>0</v>
      </c>
      <c r="AZ94" s="67">
        <f>SUM('[1]2020-21 RRI Detail Ages 16-17'!AZ94,'[1]2020-21 RRI Detail Ages 6-15'!AZ94)</f>
        <v>0</v>
      </c>
      <c r="BA94" s="67">
        <f>SUM('[1]2020-21 RRI Detail Ages 16-17'!BA94,'[1]2020-21 RRI Detail Ages 6-15'!BA94)</f>
        <v>0</v>
      </c>
      <c r="BB94" s="85">
        <f t="shared" si="46"/>
        <v>114</v>
      </c>
      <c r="BC94" s="68">
        <f t="shared" si="56"/>
        <v>9.5637583892617446</v>
      </c>
      <c r="BD94" s="68">
        <f t="shared" si="57"/>
        <v>5.3571428571428568</v>
      </c>
      <c r="BE94" s="68">
        <f t="shared" si="58"/>
        <v>1.7852348993288591</v>
      </c>
      <c r="BF94" s="86" t="s">
        <v>97</v>
      </c>
      <c r="BG94" s="86" t="s">
        <v>317</v>
      </c>
      <c r="BH94" s="86" t="s">
        <v>319</v>
      </c>
      <c r="BI94" s="69">
        <f t="shared" si="59"/>
        <v>1141</v>
      </c>
      <c r="BJ94" s="86">
        <v>136</v>
      </c>
      <c r="BK94" s="86">
        <v>868</v>
      </c>
      <c r="BL94" s="86">
        <v>133</v>
      </c>
      <c r="BM94" s="86">
        <v>1</v>
      </c>
      <c r="BN94" s="86">
        <v>2</v>
      </c>
      <c r="BO94" s="86">
        <v>1</v>
      </c>
      <c r="BP94" s="86">
        <v>0</v>
      </c>
      <c r="BQ94" s="86">
        <f t="shared" si="43"/>
        <v>1005</v>
      </c>
      <c r="BR94" s="70">
        <f t="shared" si="60"/>
        <v>84.312080536912745</v>
      </c>
      <c r="BS94" s="70">
        <f t="shared" si="61"/>
        <v>60.714285714285708</v>
      </c>
      <c r="BT94" s="70">
        <f t="shared" si="62"/>
        <v>1.3886695617844453</v>
      </c>
      <c r="BU94" s="71" t="s">
        <v>102</v>
      </c>
      <c r="BV94" s="71">
        <v>10</v>
      </c>
      <c r="BW94" s="71" t="s">
        <v>319</v>
      </c>
      <c r="BX94" s="72">
        <f t="shared" si="63"/>
        <v>373</v>
      </c>
      <c r="BY94" s="72">
        <v>58</v>
      </c>
      <c r="BZ94" s="72">
        <v>259</v>
      </c>
      <c r="CA94" s="72">
        <v>55</v>
      </c>
      <c r="CB94" s="72">
        <v>0</v>
      </c>
      <c r="CC94" s="72">
        <v>0</v>
      </c>
      <c r="CD94" s="72">
        <v>1</v>
      </c>
      <c r="CE94" s="72">
        <v>0</v>
      </c>
      <c r="CF94" s="72">
        <f t="shared" si="44"/>
        <v>315</v>
      </c>
      <c r="CG94" s="73">
        <f t="shared" si="64"/>
        <v>31.343283582089555</v>
      </c>
      <c r="CH94" s="73">
        <f t="shared" si="65"/>
        <v>42.647058823529413</v>
      </c>
      <c r="CI94" s="74">
        <f t="shared" si="66"/>
        <v>0.73494595985589295</v>
      </c>
      <c r="CJ94" s="87" t="s">
        <v>97</v>
      </c>
      <c r="CK94" s="87" t="s">
        <v>317</v>
      </c>
      <c r="CL94" s="87" t="s">
        <v>319</v>
      </c>
      <c r="CM94" s="75">
        <f t="shared" si="67"/>
        <v>320</v>
      </c>
      <c r="CN94" s="87">
        <v>53</v>
      </c>
      <c r="CO94" s="87">
        <v>214</v>
      </c>
      <c r="CP94" s="87">
        <v>52</v>
      </c>
      <c r="CQ94" s="87">
        <v>0</v>
      </c>
      <c r="CR94" s="87">
        <v>0</v>
      </c>
      <c r="CS94" s="87">
        <v>1</v>
      </c>
      <c r="CT94" s="87">
        <v>0</v>
      </c>
      <c r="CU94" s="75">
        <f t="shared" si="68"/>
        <v>267</v>
      </c>
      <c r="CV94" s="76">
        <f t="shared" si="69"/>
        <v>84.761904761904759</v>
      </c>
      <c r="CW94" s="76">
        <f t="shared" si="70"/>
        <v>91.379310344827587</v>
      </c>
      <c r="CX94" s="76">
        <f t="shared" si="71"/>
        <v>0.92758310871518412</v>
      </c>
      <c r="CY94" s="88" t="s">
        <v>97</v>
      </c>
      <c r="CZ94" s="88" t="s">
        <v>317</v>
      </c>
      <c r="DA94" s="88" t="s">
        <v>319</v>
      </c>
      <c r="DB94" s="77">
        <f t="shared" si="72"/>
        <v>6</v>
      </c>
      <c r="DC94" s="88">
        <v>0</v>
      </c>
      <c r="DD94" s="88">
        <v>6</v>
      </c>
      <c r="DE94" s="88">
        <v>0</v>
      </c>
      <c r="DF94" s="88">
        <v>0</v>
      </c>
      <c r="DG94" s="88">
        <v>0</v>
      </c>
      <c r="DH94" s="88">
        <v>0</v>
      </c>
      <c r="DI94" s="88">
        <v>0</v>
      </c>
      <c r="DJ94" s="88">
        <f t="shared" si="73"/>
        <v>6</v>
      </c>
      <c r="DK94" s="78">
        <f t="shared" si="74"/>
        <v>1.9047619047619049</v>
      </c>
      <c r="DL94" s="78">
        <f t="shared" si="75"/>
        <v>0</v>
      </c>
      <c r="DM94" s="77" t="str">
        <f t="shared" si="76"/>
        <v/>
      </c>
      <c r="DN94" s="89" t="s">
        <v>97</v>
      </c>
      <c r="DO94" s="89" t="s">
        <v>317</v>
      </c>
      <c r="DP94" s="89" t="s">
        <v>319</v>
      </c>
      <c r="DQ94" s="79">
        <f t="shared" si="77"/>
        <v>16</v>
      </c>
      <c r="DR94" s="89">
        <v>1</v>
      </c>
      <c r="DS94" s="89">
        <v>12</v>
      </c>
      <c r="DT94" s="89">
        <v>3</v>
      </c>
      <c r="DU94" s="89">
        <v>0</v>
      </c>
      <c r="DV94" s="89">
        <v>0</v>
      </c>
      <c r="DW94" s="89">
        <v>0</v>
      </c>
      <c r="DX94" s="89">
        <v>0</v>
      </c>
      <c r="DY94" s="89">
        <f t="shared" si="78"/>
        <v>15</v>
      </c>
      <c r="DZ94" s="80">
        <f t="shared" si="79"/>
        <v>1.4925373134328357</v>
      </c>
      <c r="EA94" s="80">
        <f t="shared" si="80"/>
        <v>7.3529411764705879</v>
      </c>
      <c r="EB94" s="80">
        <f t="shared" si="81"/>
        <v>0.20298507462686566</v>
      </c>
    </row>
    <row r="95" spans="1:132" x14ac:dyDescent="0.3">
      <c r="A95" s="81" t="s">
        <v>97</v>
      </c>
      <c r="B95" s="81" t="s">
        <v>151</v>
      </c>
      <c r="C95" s="81" t="s">
        <v>320</v>
      </c>
      <c r="D95" s="62">
        <f t="shared" si="47"/>
        <v>2445</v>
      </c>
      <c r="E95" s="82">
        <v>696</v>
      </c>
      <c r="F95" s="82">
        <v>1407</v>
      </c>
      <c r="G95" s="82">
        <v>175</v>
      </c>
      <c r="H95" s="82">
        <v>11</v>
      </c>
      <c r="I95" s="62" t="s">
        <v>100</v>
      </c>
      <c r="J95" s="82">
        <v>156</v>
      </c>
      <c r="K95" s="62" t="s">
        <v>100</v>
      </c>
      <c r="L95" s="62">
        <f t="shared" si="41"/>
        <v>1749</v>
      </c>
      <c r="M95" s="83" t="s">
        <v>97</v>
      </c>
      <c r="N95" s="83" t="s">
        <v>151</v>
      </c>
      <c r="O95" s="83" t="s">
        <v>321</v>
      </c>
      <c r="P95" s="63">
        <f t="shared" si="48"/>
        <v>7</v>
      </c>
      <c r="Q95" s="83">
        <v>0</v>
      </c>
      <c r="R95" s="83">
        <v>6</v>
      </c>
      <c r="S95" s="83">
        <v>1</v>
      </c>
      <c r="T95" s="83">
        <v>0</v>
      </c>
      <c r="U95" s="83">
        <v>0</v>
      </c>
      <c r="V95" s="83">
        <v>0</v>
      </c>
      <c r="W95" s="83">
        <v>0</v>
      </c>
      <c r="X95" s="83">
        <f t="shared" si="42"/>
        <v>7</v>
      </c>
      <c r="Y95" s="64">
        <f t="shared" si="49"/>
        <v>4.0022870211549462</v>
      </c>
      <c r="Z95" s="64">
        <f t="shared" si="50"/>
        <v>0</v>
      </c>
      <c r="AA95" s="64" t="str">
        <f t="shared" si="51"/>
        <v/>
      </c>
      <c r="AB95" s="84" t="s">
        <v>97</v>
      </c>
      <c r="AC95" s="84" t="s">
        <v>151</v>
      </c>
      <c r="AD95" s="84" t="s">
        <v>321</v>
      </c>
      <c r="AE95" s="65">
        <f t="shared" si="52"/>
        <v>2</v>
      </c>
      <c r="AF95" s="84">
        <v>0</v>
      </c>
      <c r="AG95" s="84">
        <v>1</v>
      </c>
      <c r="AH95" s="84">
        <v>1</v>
      </c>
      <c r="AI95" s="84">
        <v>0</v>
      </c>
      <c r="AJ95" s="84">
        <v>0</v>
      </c>
      <c r="AK95" s="84">
        <v>0</v>
      </c>
      <c r="AL95" s="84">
        <v>0</v>
      </c>
      <c r="AM95" s="84">
        <f t="shared" si="45"/>
        <v>2</v>
      </c>
      <c r="AN95" s="66">
        <f t="shared" si="53"/>
        <v>28.571428571428569</v>
      </c>
      <c r="AO95" s="66" t="str">
        <f t="shared" si="54"/>
        <v/>
      </c>
      <c r="AP95" s="66" t="str">
        <f t="shared" si="55"/>
        <v/>
      </c>
      <c r="AQ95" s="85" t="s">
        <v>97</v>
      </c>
      <c r="AR95" s="85" t="s">
        <v>151</v>
      </c>
      <c r="AS95" s="85" t="s">
        <v>321</v>
      </c>
      <c r="AT95" s="67">
        <f>SUM('[1]2020-21 RRI Detail Ages 16-17'!AT95,'[1]2020-21 RRI Detail Ages 6-15'!AT95)</f>
        <v>2</v>
      </c>
      <c r="AU95" s="67">
        <f>SUM('[1]2020-21 RRI Detail Ages 16-17'!AU95,'[1]2020-21 RRI Detail Ages 6-15'!AU95)</f>
        <v>0</v>
      </c>
      <c r="AV95" s="67">
        <f>SUM('[1]2020-21 RRI Detail Ages 16-17'!AV95,'[1]2020-21 RRI Detail Ages 6-15'!AV95)</f>
        <v>2</v>
      </c>
      <c r="AW95" s="67">
        <f>SUM('[1]2020-21 RRI Detail Ages 16-17'!AW95,'[1]2020-21 RRI Detail Ages 6-15'!AW95)</f>
        <v>0</v>
      </c>
      <c r="AX95" s="67">
        <f>SUM('[1]2020-21 RRI Detail Ages 16-17'!AX95,'[1]2020-21 RRI Detail Ages 6-15'!AX95)</f>
        <v>0</v>
      </c>
      <c r="AY95" s="67">
        <f>SUM('[1]2020-21 RRI Detail Ages 16-17'!AY95,'[1]2020-21 RRI Detail Ages 6-15'!AY95)</f>
        <v>0</v>
      </c>
      <c r="AZ95" s="67">
        <f>SUM('[1]2020-21 RRI Detail Ages 16-17'!AZ95,'[1]2020-21 RRI Detail Ages 6-15'!AZ95)</f>
        <v>0</v>
      </c>
      <c r="BA95" s="67">
        <f>SUM('[1]2020-21 RRI Detail Ages 16-17'!BA95,'[1]2020-21 RRI Detail Ages 6-15'!BA95)</f>
        <v>0</v>
      </c>
      <c r="BB95" s="85">
        <f t="shared" si="46"/>
        <v>2</v>
      </c>
      <c r="BC95" s="68">
        <f t="shared" si="56"/>
        <v>28.571428571428569</v>
      </c>
      <c r="BD95" s="68" t="str">
        <f t="shared" si="57"/>
        <v/>
      </c>
      <c r="BE95" s="68" t="str">
        <f t="shared" si="58"/>
        <v/>
      </c>
      <c r="BF95" s="86" t="s">
        <v>97</v>
      </c>
      <c r="BG95" s="86" t="s">
        <v>151</v>
      </c>
      <c r="BH95" s="86" t="s">
        <v>321</v>
      </c>
      <c r="BI95" s="69">
        <f t="shared" si="59"/>
        <v>5</v>
      </c>
      <c r="BJ95" s="86">
        <v>0</v>
      </c>
      <c r="BK95" s="86">
        <v>5</v>
      </c>
      <c r="BL95" s="86">
        <v>0</v>
      </c>
      <c r="BM95" s="86">
        <v>0</v>
      </c>
      <c r="BN95" s="86">
        <v>0</v>
      </c>
      <c r="BO95" s="86">
        <v>0</v>
      </c>
      <c r="BP95" s="86">
        <v>0</v>
      </c>
      <c r="BQ95" s="86">
        <f t="shared" si="43"/>
        <v>5</v>
      </c>
      <c r="BR95" s="70">
        <f t="shared" si="60"/>
        <v>71.428571428571431</v>
      </c>
      <c r="BS95" s="70" t="str">
        <f t="shared" si="61"/>
        <v/>
      </c>
      <c r="BT95" s="70" t="str">
        <f t="shared" si="62"/>
        <v/>
      </c>
      <c r="BU95" s="71" t="s">
        <v>102</v>
      </c>
      <c r="BV95" s="71">
        <v>9</v>
      </c>
      <c r="BW95" s="71" t="s">
        <v>321</v>
      </c>
      <c r="BX95" s="72">
        <f t="shared" si="63"/>
        <v>3</v>
      </c>
      <c r="BY95" s="72">
        <v>1</v>
      </c>
      <c r="BZ95" s="72">
        <v>2</v>
      </c>
      <c r="CA95" s="72">
        <v>0</v>
      </c>
      <c r="CB95" s="72">
        <v>0</v>
      </c>
      <c r="CC95" s="72">
        <v>0</v>
      </c>
      <c r="CD95" s="72">
        <v>0</v>
      </c>
      <c r="CE95" s="72">
        <v>0</v>
      </c>
      <c r="CF95" s="72">
        <f t="shared" si="44"/>
        <v>2</v>
      </c>
      <c r="CG95" s="73">
        <f t="shared" si="64"/>
        <v>40</v>
      </c>
      <c r="CH95" s="73" t="str">
        <f t="shared" si="65"/>
        <v/>
      </c>
      <c r="CI95" s="74" t="str">
        <f t="shared" si="66"/>
        <v/>
      </c>
      <c r="CJ95" s="87" t="s">
        <v>97</v>
      </c>
      <c r="CK95" s="87" t="s">
        <v>151</v>
      </c>
      <c r="CL95" s="87" t="s">
        <v>321</v>
      </c>
      <c r="CM95" s="75">
        <f t="shared" si="67"/>
        <v>5</v>
      </c>
      <c r="CN95" s="87">
        <v>1</v>
      </c>
      <c r="CO95" s="87">
        <v>4</v>
      </c>
      <c r="CP95" s="87">
        <v>0</v>
      </c>
      <c r="CQ95" s="87">
        <v>0</v>
      </c>
      <c r="CR95" s="87">
        <v>0</v>
      </c>
      <c r="CS95" s="87">
        <v>0</v>
      </c>
      <c r="CT95" s="87">
        <v>0</v>
      </c>
      <c r="CU95" s="75">
        <f t="shared" si="68"/>
        <v>4</v>
      </c>
      <c r="CV95" s="76">
        <f t="shared" si="69"/>
        <v>200</v>
      </c>
      <c r="CW95" s="76">
        <f t="shared" si="70"/>
        <v>100</v>
      </c>
      <c r="CX95" s="76">
        <f t="shared" si="71"/>
        <v>2</v>
      </c>
      <c r="CY95" s="88" t="s">
        <v>97</v>
      </c>
      <c r="CZ95" s="88" t="s">
        <v>151</v>
      </c>
      <c r="DA95" s="88" t="s">
        <v>321</v>
      </c>
      <c r="DB95" s="77">
        <f t="shared" si="72"/>
        <v>0</v>
      </c>
      <c r="DC95" s="88">
        <v>0</v>
      </c>
      <c r="DD95" s="88">
        <v>0</v>
      </c>
      <c r="DE95" s="88">
        <v>0</v>
      </c>
      <c r="DF95" s="88">
        <v>0</v>
      </c>
      <c r="DG95" s="88">
        <v>0</v>
      </c>
      <c r="DH95" s="88">
        <v>0</v>
      </c>
      <c r="DI95" s="88">
        <v>0</v>
      </c>
      <c r="DJ95" s="88">
        <f t="shared" si="73"/>
        <v>0</v>
      </c>
      <c r="DK95" s="78">
        <f t="shared" si="74"/>
        <v>0</v>
      </c>
      <c r="DL95" s="78">
        <f t="shared" si="75"/>
        <v>0</v>
      </c>
      <c r="DM95" s="77" t="str">
        <f t="shared" si="76"/>
        <v/>
      </c>
      <c r="DN95" s="89" t="s">
        <v>97</v>
      </c>
      <c r="DO95" s="89" t="s">
        <v>151</v>
      </c>
      <c r="DP95" s="89" t="s">
        <v>321</v>
      </c>
      <c r="DQ95" s="79">
        <f t="shared" si="77"/>
        <v>1</v>
      </c>
      <c r="DR95" s="89">
        <v>0</v>
      </c>
      <c r="DS95" s="89">
        <v>1</v>
      </c>
      <c r="DT95" s="89">
        <v>0</v>
      </c>
      <c r="DU95" s="89">
        <v>0</v>
      </c>
      <c r="DV95" s="89">
        <v>0</v>
      </c>
      <c r="DW95" s="89">
        <v>0</v>
      </c>
      <c r="DX95" s="89">
        <v>0</v>
      </c>
      <c r="DY95" s="89">
        <f t="shared" si="78"/>
        <v>1</v>
      </c>
      <c r="DZ95" s="80">
        <f t="shared" si="79"/>
        <v>20</v>
      </c>
      <c r="EA95" s="80" t="str">
        <f t="shared" si="80"/>
        <v/>
      </c>
      <c r="EB95" s="80" t="str">
        <f t="shared" si="81"/>
        <v/>
      </c>
    </row>
    <row r="96" spans="1:132" x14ac:dyDescent="0.3">
      <c r="A96" s="81" t="s">
        <v>121</v>
      </c>
      <c r="B96" s="81" t="s">
        <v>122</v>
      </c>
      <c r="C96" s="81" t="s">
        <v>322</v>
      </c>
      <c r="D96" s="62">
        <f t="shared" si="47"/>
        <v>1592</v>
      </c>
      <c r="E96" s="82">
        <v>480</v>
      </c>
      <c r="F96" s="82">
        <v>908</v>
      </c>
      <c r="G96" s="82">
        <v>188</v>
      </c>
      <c r="H96" s="82">
        <v>12</v>
      </c>
      <c r="I96" s="62" t="s">
        <v>100</v>
      </c>
      <c r="J96" s="82">
        <v>4</v>
      </c>
      <c r="K96" s="62" t="s">
        <v>100</v>
      </c>
      <c r="L96" s="62">
        <f t="shared" si="41"/>
        <v>1112</v>
      </c>
      <c r="M96" s="83" t="s">
        <v>121</v>
      </c>
      <c r="N96" s="83" t="s">
        <v>122</v>
      </c>
      <c r="O96" s="83" t="s">
        <v>323</v>
      </c>
      <c r="P96" s="63">
        <f t="shared" si="48"/>
        <v>34</v>
      </c>
      <c r="Q96" s="83">
        <v>11</v>
      </c>
      <c r="R96" s="83">
        <v>23</v>
      </c>
      <c r="S96" s="83">
        <v>0</v>
      </c>
      <c r="T96" s="83">
        <v>0</v>
      </c>
      <c r="U96" s="83">
        <v>0</v>
      </c>
      <c r="V96" s="83">
        <v>0</v>
      </c>
      <c r="W96" s="83">
        <v>0</v>
      </c>
      <c r="X96" s="83">
        <f t="shared" si="42"/>
        <v>23</v>
      </c>
      <c r="Y96" s="64">
        <f t="shared" si="49"/>
        <v>20.68345323741007</v>
      </c>
      <c r="Z96" s="64">
        <f t="shared" si="50"/>
        <v>22.916666666666664</v>
      </c>
      <c r="AA96" s="64">
        <f t="shared" si="51"/>
        <v>0.90255068672334859</v>
      </c>
      <c r="AB96" s="84" t="s">
        <v>121</v>
      </c>
      <c r="AC96" s="84" t="s">
        <v>122</v>
      </c>
      <c r="AD96" s="84" t="s">
        <v>323</v>
      </c>
      <c r="AE96" s="65">
        <f t="shared" si="52"/>
        <v>11</v>
      </c>
      <c r="AF96" s="84">
        <v>4</v>
      </c>
      <c r="AG96" s="84">
        <v>7</v>
      </c>
      <c r="AH96" s="84">
        <v>0</v>
      </c>
      <c r="AI96" s="84">
        <v>0</v>
      </c>
      <c r="AJ96" s="84">
        <v>0</v>
      </c>
      <c r="AK96" s="84">
        <v>0</v>
      </c>
      <c r="AL96" s="84">
        <v>0</v>
      </c>
      <c r="AM96" s="84">
        <f t="shared" si="45"/>
        <v>7</v>
      </c>
      <c r="AN96" s="66">
        <f t="shared" si="53"/>
        <v>30.434782608695656</v>
      </c>
      <c r="AO96" s="66">
        <f t="shared" si="54"/>
        <v>36.363636363636367</v>
      </c>
      <c r="AP96" s="66">
        <f t="shared" si="55"/>
        <v>0.83695652173913049</v>
      </c>
      <c r="AQ96" s="85" t="s">
        <v>121</v>
      </c>
      <c r="AR96" s="85" t="s">
        <v>122</v>
      </c>
      <c r="AS96" s="85" t="s">
        <v>323</v>
      </c>
      <c r="AT96" s="67">
        <f>SUM('[1]2020-21 RRI Detail Ages 16-17'!AT96,'[1]2020-21 RRI Detail Ages 6-15'!AT96)</f>
        <v>4</v>
      </c>
      <c r="AU96" s="67">
        <f>SUM('[1]2020-21 RRI Detail Ages 16-17'!AU96,'[1]2020-21 RRI Detail Ages 6-15'!AU96)</f>
        <v>0</v>
      </c>
      <c r="AV96" s="67">
        <f>SUM('[1]2020-21 RRI Detail Ages 16-17'!AV96,'[1]2020-21 RRI Detail Ages 6-15'!AV96)</f>
        <v>4</v>
      </c>
      <c r="AW96" s="67">
        <f>SUM('[1]2020-21 RRI Detail Ages 16-17'!AW96,'[1]2020-21 RRI Detail Ages 6-15'!AW96)</f>
        <v>0</v>
      </c>
      <c r="AX96" s="67">
        <f>SUM('[1]2020-21 RRI Detail Ages 16-17'!AX96,'[1]2020-21 RRI Detail Ages 6-15'!AX96)</f>
        <v>0</v>
      </c>
      <c r="AY96" s="67">
        <f>SUM('[1]2020-21 RRI Detail Ages 16-17'!AY96,'[1]2020-21 RRI Detail Ages 6-15'!AY96)</f>
        <v>0</v>
      </c>
      <c r="AZ96" s="67">
        <f>SUM('[1]2020-21 RRI Detail Ages 16-17'!AZ96,'[1]2020-21 RRI Detail Ages 6-15'!AZ96)</f>
        <v>0</v>
      </c>
      <c r="BA96" s="67">
        <f>SUM('[1]2020-21 RRI Detail Ages 16-17'!BA96,'[1]2020-21 RRI Detail Ages 6-15'!BA96)</f>
        <v>0</v>
      </c>
      <c r="BB96" s="85">
        <f t="shared" si="46"/>
        <v>4</v>
      </c>
      <c r="BC96" s="68">
        <f t="shared" si="56"/>
        <v>17.391304347826086</v>
      </c>
      <c r="BD96" s="68">
        <f t="shared" si="57"/>
        <v>0</v>
      </c>
      <c r="BE96" s="68" t="str">
        <f t="shared" si="58"/>
        <v/>
      </c>
      <c r="BF96" s="86" t="s">
        <v>121</v>
      </c>
      <c r="BG96" s="86" t="s">
        <v>122</v>
      </c>
      <c r="BH96" s="86" t="s">
        <v>323</v>
      </c>
      <c r="BI96" s="69">
        <f t="shared" si="59"/>
        <v>23</v>
      </c>
      <c r="BJ96" s="86">
        <v>7</v>
      </c>
      <c r="BK96" s="86">
        <v>16</v>
      </c>
      <c r="BL96" s="86">
        <v>0</v>
      </c>
      <c r="BM96" s="86">
        <v>0</v>
      </c>
      <c r="BN96" s="86">
        <v>0</v>
      </c>
      <c r="BO96" s="86">
        <v>0</v>
      </c>
      <c r="BP96" s="86">
        <v>0</v>
      </c>
      <c r="BQ96" s="86">
        <f t="shared" si="43"/>
        <v>16</v>
      </c>
      <c r="BR96" s="70">
        <f t="shared" si="60"/>
        <v>69.565217391304344</v>
      </c>
      <c r="BS96" s="70">
        <f t="shared" si="61"/>
        <v>63.636363636363633</v>
      </c>
      <c r="BT96" s="70">
        <f t="shared" si="62"/>
        <v>1.0931677018633541</v>
      </c>
      <c r="BU96" s="71" t="s">
        <v>125</v>
      </c>
      <c r="BV96" s="71">
        <v>2</v>
      </c>
      <c r="BW96" s="71" t="s">
        <v>323</v>
      </c>
      <c r="BX96" s="72">
        <f t="shared" si="63"/>
        <v>13</v>
      </c>
      <c r="BY96" s="72">
        <v>6</v>
      </c>
      <c r="BZ96" s="72">
        <v>7</v>
      </c>
      <c r="CA96" s="72">
        <v>0</v>
      </c>
      <c r="CB96" s="72">
        <v>0</v>
      </c>
      <c r="CC96" s="72">
        <v>0</v>
      </c>
      <c r="CD96" s="72">
        <v>0</v>
      </c>
      <c r="CE96" s="72">
        <v>0</v>
      </c>
      <c r="CF96" s="72">
        <f t="shared" si="44"/>
        <v>7</v>
      </c>
      <c r="CG96" s="73">
        <f t="shared" si="64"/>
        <v>43.75</v>
      </c>
      <c r="CH96" s="73">
        <f t="shared" si="65"/>
        <v>85.714285714285708</v>
      </c>
      <c r="CI96" s="74">
        <f t="shared" si="66"/>
        <v>0.51041666666666674</v>
      </c>
      <c r="CJ96" s="87" t="s">
        <v>121</v>
      </c>
      <c r="CK96" s="87" t="s">
        <v>122</v>
      </c>
      <c r="CL96" s="87" t="s">
        <v>323</v>
      </c>
      <c r="CM96" s="75">
        <f t="shared" si="67"/>
        <v>13</v>
      </c>
      <c r="CN96" s="87">
        <v>6</v>
      </c>
      <c r="CO96" s="87">
        <v>7</v>
      </c>
      <c r="CP96" s="87">
        <v>0</v>
      </c>
      <c r="CQ96" s="87">
        <v>0</v>
      </c>
      <c r="CR96" s="87">
        <v>0</v>
      </c>
      <c r="CS96" s="87">
        <v>0</v>
      </c>
      <c r="CT96" s="87">
        <v>0</v>
      </c>
      <c r="CU96" s="75">
        <f t="shared" si="68"/>
        <v>7</v>
      </c>
      <c r="CV96" s="76">
        <f t="shared" si="69"/>
        <v>100</v>
      </c>
      <c r="CW96" s="76">
        <f t="shared" si="70"/>
        <v>100</v>
      </c>
      <c r="CX96" s="76">
        <f t="shared" si="71"/>
        <v>1</v>
      </c>
      <c r="CY96" s="88" t="s">
        <v>121</v>
      </c>
      <c r="CZ96" s="88" t="s">
        <v>122</v>
      </c>
      <c r="DA96" s="88" t="s">
        <v>323</v>
      </c>
      <c r="DB96" s="77">
        <f t="shared" si="72"/>
        <v>1</v>
      </c>
      <c r="DC96" s="88">
        <v>0</v>
      </c>
      <c r="DD96" s="88">
        <v>1</v>
      </c>
      <c r="DE96" s="88">
        <v>0</v>
      </c>
      <c r="DF96" s="88">
        <v>0</v>
      </c>
      <c r="DG96" s="88">
        <v>0</v>
      </c>
      <c r="DH96" s="88">
        <v>0</v>
      </c>
      <c r="DI96" s="88">
        <v>0</v>
      </c>
      <c r="DJ96" s="88">
        <f t="shared" si="73"/>
        <v>1</v>
      </c>
      <c r="DK96" s="78">
        <f t="shared" si="74"/>
        <v>14.285714285714285</v>
      </c>
      <c r="DL96" s="78">
        <f t="shared" si="75"/>
        <v>0</v>
      </c>
      <c r="DM96" s="77" t="str">
        <f t="shared" si="76"/>
        <v/>
      </c>
      <c r="DN96" s="89" t="s">
        <v>121</v>
      </c>
      <c r="DO96" s="89" t="s">
        <v>122</v>
      </c>
      <c r="DP96" s="89" t="s">
        <v>323</v>
      </c>
      <c r="DQ96" s="79">
        <f t="shared" si="77"/>
        <v>0</v>
      </c>
      <c r="DR96" s="89">
        <v>0</v>
      </c>
      <c r="DS96" s="89">
        <v>0</v>
      </c>
      <c r="DT96" s="89">
        <v>0</v>
      </c>
      <c r="DU96" s="89">
        <v>0</v>
      </c>
      <c r="DV96" s="89">
        <v>0</v>
      </c>
      <c r="DW96" s="89">
        <v>0</v>
      </c>
      <c r="DX96" s="89">
        <v>0</v>
      </c>
      <c r="DY96" s="89">
        <f t="shared" si="78"/>
        <v>0</v>
      </c>
      <c r="DZ96" s="80">
        <f t="shared" si="79"/>
        <v>0</v>
      </c>
      <c r="EA96" s="80">
        <f t="shared" si="80"/>
        <v>0</v>
      </c>
      <c r="EB96" s="80" t="str">
        <f t="shared" si="81"/>
        <v/>
      </c>
    </row>
    <row r="97" spans="1:132" x14ac:dyDescent="0.3">
      <c r="A97" s="81" t="s">
        <v>108</v>
      </c>
      <c r="B97" s="81" t="s">
        <v>118</v>
      </c>
      <c r="C97" s="81" t="s">
        <v>324</v>
      </c>
      <c r="D97" s="62">
        <f t="shared" si="47"/>
        <v>4908</v>
      </c>
      <c r="E97" s="82">
        <v>4341</v>
      </c>
      <c r="F97" s="82">
        <v>105</v>
      </c>
      <c r="G97" s="82">
        <v>383</v>
      </c>
      <c r="H97" s="82">
        <v>72</v>
      </c>
      <c r="I97" s="62" t="s">
        <v>100</v>
      </c>
      <c r="J97" s="82">
        <v>7</v>
      </c>
      <c r="K97" s="62" t="s">
        <v>100</v>
      </c>
      <c r="L97" s="62">
        <f t="shared" si="41"/>
        <v>567</v>
      </c>
      <c r="M97" s="83" t="s">
        <v>108</v>
      </c>
      <c r="N97" s="83" t="s">
        <v>118</v>
      </c>
      <c r="O97" s="83" t="s">
        <v>325</v>
      </c>
      <c r="P97" s="63">
        <f t="shared" si="48"/>
        <v>45</v>
      </c>
      <c r="Q97" s="83">
        <v>39</v>
      </c>
      <c r="R97" s="83">
        <v>0</v>
      </c>
      <c r="S97" s="83">
        <v>6</v>
      </c>
      <c r="T97" s="83">
        <v>0</v>
      </c>
      <c r="U97" s="83">
        <v>0</v>
      </c>
      <c r="V97" s="83">
        <v>0</v>
      </c>
      <c r="W97" s="83">
        <v>0</v>
      </c>
      <c r="X97" s="83">
        <f t="shared" si="42"/>
        <v>6</v>
      </c>
      <c r="Y97" s="64">
        <f t="shared" si="49"/>
        <v>10.582010582010582</v>
      </c>
      <c r="Z97" s="64">
        <f t="shared" si="50"/>
        <v>8.9841050449205255</v>
      </c>
      <c r="AA97" s="64">
        <f t="shared" si="51"/>
        <v>1.1778591778591778</v>
      </c>
      <c r="AB97" s="84" t="s">
        <v>108</v>
      </c>
      <c r="AC97" s="84" t="s">
        <v>118</v>
      </c>
      <c r="AD97" s="84" t="s">
        <v>325</v>
      </c>
      <c r="AE97" s="65">
        <f t="shared" si="52"/>
        <v>23</v>
      </c>
      <c r="AF97" s="84">
        <v>20</v>
      </c>
      <c r="AG97" s="84">
        <v>0</v>
      </c>
      <c r="AH97" s="84">
        <v>3</v>
      </c>
      <c r="AI97" s="84">
        <v>0</v>
      </c>
      <c r="AJ97" s="84">
        <v>0</v>
      </c>
      <c r="AK97" s="84">
        <v>0</v>
      </c>
      <c r="AL97" s="84">
        <v>0</v>
      </c>
      <c r="AM97" s="84">
        <f t="shared" si="45"/>
        <v>3</v>
      </c>
      <c r="AN97" s="66">
        <f t="shared" si="53"/>
        <v>50</v>
      </c>
      <c r="AO97" s="66">
        <f t="shared" si="54"/>
        <v>51.282051282051277</v>
      </c>
      <c r="AP97" s="66">
        <f t="shared" si="55"/>
        <v>0.97500000000000009</v>
      </c>
      <c r="AQ97" s="85" t="s">
        <v>108</v>
      </c>
      <c r="AR97" s="85" t="s">
        <v>118</v>
      </c>
      <c r="AS97" s="85" t="s">
        <v>325</v>
      </c>
      <c r="AT97" s="67">
        <f>SUM('[1]2020-21 RRI Detail Ages 16-17'!AT97,'[1]2020-21 RRI Detail Ages 6-15'!AT97)</f>
        <v>0</v>
      </c>
      <c r="AU97" s="67">
        <f>SUM('[1]2020-21 RRI Detail Ages 16-17'!AU97,'[1]2020-21 RRI Detail Ages 6-15'!AU97)</f>
        <v>0</v>
      </c>
      <c r="AV97" s="67">
        <f>SUM('[1]2020-21 RRI Detail Ages 16-17'!AV97,'[1]2020-21 RRI Detail Ages 6-15'!AV97)</f>
        <v>0</v>
      </c>
      <c r="AW97" s="67">
        <f>SUM('[1]2020-21 RRI Detail Ages 16-17'!AW97,'[1]2020-21 RRI Detail Ages 6-15'!AW97)</f>
        <v>0</v>
      </c>
      <c r="AX97" s="67">
        <f>SUM('[1]2020-21 RRI Detail Ages 16-17'!AX97,'[1]2020-21 RRI Detail Ages 6-15'!AX97)</f>
        <v>0</v>
      </c>
      <c r="AY97" s="67">
        <f>SUM('[1]2020-21 RRI Detail Ages 16-17'!AY97,'[1]2020-21 RRI Detail Ages 6-15'!AY97)</f>
        <v>0</v>
      </c>
      <c r="AZ97" s="67">
        <f>SUM('[1]2020-21 RRI Detail Ages 16-17'!AZ97,'[1]2020-21 RRI Detail Ages 6-15'!AZ97)</f>
        <v>0</v>
      </c>
      <c r="BA97" s="67">
        <f>SUM('[1]2020-21 RRI Detail Ages 16-17'!BA97,'[1]2020-21 RRI Detail Ages 6-15'!BA97)</f>
        <v>0</v>
      </c>
      <c r="BB97" s="85">
        <f t="shared" si="46"/>
        <v>0</v>
      </c>
      <c r="BC97" s="68">
        <f t="shared" si="56"/>
        <v>0</v>
      </c>
      <c r="BD97" s="68">
        <f t="shared" si="57"/>
        <v>0</v>
      </c>
      <c r="BE97" s="68" t="str">
        <f t="shared" si="58"/>
        <v/>
      </c>
      <c r="BF97" s="86" t="s">
        <v>108</v>
      </c>
      <c r="BG97" s="86" t="s">
        <v>118</v>
      </c>
      <c r="BH97" s="86" t="s">
        <v>325</v>
      </c>
      <c r="BI97" s="69">
        <f t="shared" si="59"/>
        <v>22</v>
      </c>
      <c r="BJ97" s="86">
        <v>19</v>
      </c>
      <c r="BK97" s="86">
        <v>0</v>
      </c>
      <c r="BL97" s="86">
        <v>3</v>
      </c>
      <c r="BM97" s="86">
        <v>0</v>
      </c>
      <c r="BN97" s="86">
        <v>0</v>
      </c>
      <c r="BO97" s="86">
        <v>0</v>
      </c>
      <c r="BP97" s="86">
        <v>0</v>
      </c>
      <c r="BQ97" s="86">
        <f t="shared" si="43"/>
        <v>3</v>
      </c>
      <c r="BR97" s="70">
        <f t="shared" si="60"/>
        <v>50</v>
      </c>
      <c r="BS97" s="70">
        <f t="shared" si="61"/>
        <v>48.717948717948715</v>
      </c>
      <c r="BT97" s="70">
        <f t="shared" si="62"/>
        <v>1.0263157894736843</v>
      </c>
      <c r="BU97" s="71" t="s">
        <v>112</v>
      </c>
      <c r="BV97" s="71">
        <v>24</v>
      </c>
      <c r="BW97" s="71" t="s">
        <v>325</v>
      </c>
      <c r="BX97" s="72">
        <f t="shared" si="63"/>
        <v>20</v>
      </c>
      <c r="BY97" s="72">
        <v>18</v>
      </c>
      <c r="BZ97" s="72">
        <v>0</v>
      </c>
      <c r="CA97" s="72">
        <v>2</v>
      </c>
      <c r="CB97" s="72">
        <v>0</v>
      </c>
      <c r="CC97" s="72">
        <v>0</v>
      </c>
      <c r="CD97" s="72">
        <v>0</v>
      </c>
      <c r="CE97" s="72">
        <v>0</v>
      </c>
      <c r="CF97" s="72">
        <f t="shared" si="44"/>
        <v>2</v>
      </c>
      <c r="CG97" s="73">
        <f t="shared" si="64"/>
        <v>66.666666666666657</v>
      </c>
      <c r="CH97" s="73">
        <f t="shared" si="65"/>
        <v>94.73684210526315</v>
      </c>
      <c r="CI97" s="74">
        <f t="shared" si="66"/>
        <v>0.70370370370370361</v>
      </c>
      <c r="CJ97" s="87" t="s">
        <v>108</v>
      </c>
      <c r="CK97" s="87" t="s">
        <v>118</v>
      </c>
      <c r="CL97" s="87" t="s">
        <v>325</v>
      </c>
      <c r="CM97" s="75">
        <f t="shared" si="67"/>
        <v>20</v>
      </c>
      <c r="CN97" s="87">
        <v>18</v>
      </c>
      <c r="CO97" s="87">
        <v>0</v>
      </c>
      <c r="CP97" s="87">
        <v>2</v>
      </c>
      <c r="CQ97" s="87">
        <v>0</v>
      </c>
      <c r="CR97" s="87">
        <v>0</v>
      </c>
      <c r="CS97" s="87">
        <v>0</v>
      </c>
      <c r="CT97" s="87">
        <v>0</v>
      </c>
      <c r="CU97" s="75">
        <f t="shared" si="68"/>
        <v>2</v>
      </c>
      <c r="CV97" s="76">
        <f t="shared" si="69"/>
        <v>100</v>
      </c>
      <c r="CW97" s="76">
        <f t="shared" si="70"/>
        <v>100</v>
      </c>
      <c r="CX97" s="76">
        <f t="shared" si="71"/>
        <v>1</v>
      </c>
      <c r="CY97" s="88" t="s">
        <v>108</v>
      </c>
      <c r="CZ97" s="88" t="s">
        <v>118</v>
      </c>
      <c r="DA97" s="88" t="s">
        <v>325</v>
      </c>
      <c r="DB97" s="77">
        <f t="shared" si="72"/>
        <v>0</v>
      </c>
      <c r="DC97" s="88">
        <v>0</v>
      </c>
      <c r="DD97" s="88">
        <v>0</v>
      </c>
      <c r="DE97" s="88">
        <v>0</v>
      </c>
      <c r="DF97" s="88">
        <v>0</v>
      </c>
      <c r="DG97" s="88">
        <v>0</v>
      </c>
      <c r="DH97" s="88">
        <v>0</v>
      </c>
      <c r="DI97" s="88">
        <v>0</v>
      </c>
      <c r="DJ97" s="88">
        <f t="shared" si="73"/>
        <v>0</v>
      </c>
      <c r="DK97" s="78">
        <f t="shared" si="74"/>
        <v>0</v>
      </c>
      <c r="DL97" s="78">
        <f t="shared" si="75"/>
        <v>0</v>
      </c>
      <c r="DM97" s="77" t="str">
        <f t="shared" si="76"/>
        <v/>
      </c>
      <c r="DN97" s="89" t="s">
        <v>108</v>
      </c>
      <c r="DO97" s="89" t="s">
        <v>118</v>
      </c>
      <c r="DP97" s="89" t="s">
        <v>325</v>
      </c>
      <c r="DQ97" s="79">
        <f t="shared" si="77"/>
        <v>0</v>
      </c>
      <c r="DR97" s="89">
        <v>0</v>
      </c>
      <c r="DS97" s="89">
        <v>0</v>
      </c>
      <c r="DT97" s="89">
        <v>0</v>
      </c>
      <c r="DU97" s="89">
        <v>0</v>
      </c>
      <c r="DV97" s="89">
        <v>0</v>
      </c>
      <c r="DW97" s="89">
        <v>0</v>
      </c>
      <c r="DX97" s="89">
        <v>0</v>
      </c>
      <c r="DY97" s="89">
        <f t="shared" si="78"/>
        <v>0</v>
      </c>
      <c r="DZ97" s="80">
        <f t="shared" si="79"/>
        <v>0</v>
      </c>
      <c r="EA97" s="80">
        <f t="shared" si="80"/>
        <v>0</v>
      </c>
      <c r="EB97" s="80" t="str">
        <f t="shared" si="81"/>
        <v/>
      </c>
    </row>
    <row r="98" spans="1:132" x14ac:dyDescent="0.3">
      <c r="A98" s="81" t="s">
        <v>121</v>
      </c>
      <c r="B98" s="81" t="s">
        <v>205</v>
      </c>
      <c r="C98" s="81" t="s">
        <v>326</v>
      </c>
      <c r="D98" s="62">
        <f t="shared" si="47"/>
        <v>19355</v>
      </c>
      <c r="E98" s="82">
        <v>8544</v>
      </c>
      <c r="F98" s="82">
        <v>6456</v>
      </c>
      <c r="G98" s="82">
        <v>4027</v>
      </c>
      <c r="H98" s="82">
        <v>252</v>
      </c>
      <c r="I98" s="62" t="s">
        <v>100</v>
      </c>
      <c r="J98" s="82">
        <v>76</v>
      </c>
      <c r="K98" s="62" t="s">
        <v>100</v>
      </c>
      <c r="L98" s="62">
        <f t="shared" si="41"/>
        <v>10811</v>
      </c>
      <c r="M98" s="83" t="s">
        <v>121</v>
      </c>
      <c r="N98" s="83" t="s">
        <v>205</v>
      </c>
      <c r="O98" s="83" t="s">
        <v>327</v>
      </c>
      <c r="P98" s="63">
        <f t="shared" si="48"/>
        <v>347</v>
      </c>
      <c r="Q98" s="83">
        <v>28</v>
      </c>
      <c r="R98" s="83">
        <v>315</v>
      </c>
      <c r="S98" s="83">
        <v>4</v>
      </c>
      <c r="T98" s="83">
        <v>0</v>
      </c>
      <c r="U98" s="83">
        <v>0</v>
      </c>
      <c r="V98" s="83">
        <v>0</v>
      </c>
      <c r="W98" s="83">
        <v>0</v>
      </c>
      <c r="X98" s="83">
        <f t="shared" si="42"/>
        <v>319</v>
      </c>
      <c r="Y98" s="64">
        <f t="shared" si="49"/>
        <v>29.506983627786514</v>
      </c>
      <c r="Z98" s="64">
        <f t="shared" si="50"/>
        <v>3.2771535580524347</v>
      </c>
      <c r="AA98" s="64">
        <f t="shared" si="51"/>
        <v>9.0038452898502843</v>
      </c>
      <c r="AB98" s="84" t="s">
        <v>121</v>
      </c>
      <c r="AC98" s="84" t="s">
        <v>205</v>
      </c>
      <c r="AD98" s="84" t="s">
        <v>327</v>
      </c>
      <c r="AE98" s="65">
        <f t="shared" si="52"/>
        <v>37</v>
      </c>
      <c r="AF98" s="84">
        <v>9</v>
      </c>
      <c r="AG98" s="84">
        <v>28</v>
      </c>
      <c r="AH98" s="84">
        <v>0</v>
      </c>
      <c r="AI98" s="84">
        <v>0</v>
      </c>
      <c r="AJ98" s="84">
        <v>0</v>
      </c>
      <c r="AK98" s="84">
        <v>0</v>
      </c>
      <c r="AL98" s="84">
        <v>0</v>
      </c>
      <c r="AM98" s="84">
        <f t="shared" si="45"/>
        <v>28</v>
      </c>
      <c r="AN98" s="66">
        <f t="shared" si="53"/>
        <v>8.7774294670846391</v>
      </c>
      <c r="AO98" s="66">
        <f t="shared" si="54"/>
        <v>32.142857142857146</v>
      </c>
      <c r="AP98" s="66">
        <f t="shared" si="55"/>
        <v>0.27307558342041099</v>
      </c>
      <c r="AQ98" s="85" t="s">
        <v>121</v>
      </c>
      <c r="AR98" s="85" t="s">
        <v>205</v>
      </c>
      <c r="AS98" s="85" t="s">
        <v>327</v>
      </c>
      <c r="AT98" s="67">
        <f>SUM('[1]2020-21 RRI Detail Ages 16-17'!AT98,'[1]2020-21 RRI Detail Ages 6-15'!AT98)</f>
        <v>33</v>
      </c>
      <c r="AU98" s="67">
        <f>SUM('[1]2020-21 RRI Detail Ages 16-17'!AU98,'[1]2020-21 RRI Detail Ages 6-15'!AU98)</f>
        <v>3</v>
      </c>
      <c r="AV98" s="67">
        <f>SUM('[1]2020-21 RRI Detail Ages 16-17'!AV98,'[1]2020-21 RRI Detail Ages 6-15'!AV98)</f>
        <v>29</v>
      </c>
      <c r="AW98" s="67">
        <f>SUM('[1]2020-21 RRI Detail Ages 16-17'!AW98,'[1]2020-21 RRI Detail Ages 6-15'!AW98)</f>
        <v>1</v>
      </c>
      <c r="AX98" s="67">
        <f>SUM('[1]2020-21 RRI Detail Ages 16-17'!AX98,'[1]2020-21 RRI Detail Ages 6-15'!AX98)</f>
        <v>0</v>
      </c>
      <c r="AY98" s="67">
        <f>SUM('[1]2020-21 RRI Detail Ages 16-17'!AY98,'[1]2020-21 RRI Detail Ages 6-15'!AY98)</f>
        <v>0</v>
      </c>
      <c r="AZ98" s="67">
        <f>SUM('[1]2020-21 RRI Detail Ages 16-17'!AZ98,'[1]2020-21 RRI Detail Ages 6-15'!AZ98)</f>
        <v>0</v>
      </c>
      <c r="BA98" s="67">
        <f>SUM('[1]2020-21 RRI Detail Ages 16-17'!BA98,'[1]2020-21 RRI Detail Ages 6-15'!BA98)</f>
        <v>0</v>
      </c>
      <c r="BB98" s="85">
        <f t="shared" si="46"/>
        <v>30</v>
      </c>
      <c r="BC98" s="68">
        <f t="shared" si="56"/>
        <v>9.4043887147335425</v>
      </c>
      <c r="BD98" s="68">
        <f t="shared" si="57"/>
        <v>10.714285714285714</v>
      </c>
      <c r="BE98" s="68">
        <f t="shared" si="58"/>
        <v>0.87774294670846398</v>
      </c>
      <c r="BF98" s="86" t="s">
        <v>121</v>
      </c>
      <c r="BG98" s="86" t="s">
        <v>205</v>
      </c>
      <c r="BH98" s="86" t="s">
        <v>327</v>
      </c>
      <c r="BI98" s="69">
        <f t="shared" si="59"/>
        <v>318</v>
      </c>
      <c r="BJ98" s="86">
        <v>19</v>
      </c>
      <c r="BK98" s="86">
        <v>295</v>
      </c>
      <c r="BL98" s="86">
        <v>4</v>
      </c>
      <c r="BM98" s="86">
        <v>0</v>
      </c>
      <c r="BN98" s="86">
        <v>0</v>
      </c>
      <c r="BO98" s="86">
        <v>0</v>
      </c>
      <c r="BP98" s="86">
        <v>0</v>
      </c>
      <c r="BQ98" s="86">
        <f t="shared" si="43"/>
        <v>299</v>
      </c>
      <c r="BR98" s="70">
        <f t="shared" si="60"/>
        <v>93.730407523510976</v>
      </c>
      <c r="BS98" s="70">
        <f t="shared" si="61"/>
        <v>67.857142857142861</v>
      </c>
      <c r="BT98" s="70">
        <f t="shared" si="62"/>
        <v>1.381290216135951</v>
      </c>
      <c r="BU98" s="71" t="s">
        <v>125</v>
      </c>
      <c r="BV98" s="71">
        <v>8</v>
      </c>
      <c r="BW98" s="71" t="s">
        <v>327</v>
      </c>
      <c r="BX98" s="72">
        <f t="shared" si="63"/>
        <v>75</v>
      </c>
      <c r="BY98" s="72">
        <v>12</v>
      </c>
      <c r="BZ98" s="72">
        <v>59</v>
      </c>
      <c r="CA98" s="72">
        <v>3</v>
      </c>
      <c r="CB98" s="72">
        <v>0</v>
      </c>
      <c r="CC98" s="72">
        <v>0</v>
      </c>
      <c r="CD98" s="72">
        <v>0</v>
      </c>
      <c r="CE98" s="72">
        <v>1</v>
      </c>
      <c r="CF98" s="72">
        <f t="shared" si="44"/>
        <v>63</v>
      </c>
      <c r="CG98" s="73">
        <f t="shared" si="64"/>
        <v>21.070234113712374</v>
      </c>
      <c r="CH98" s="73">
        <f t="shared" si="65"/>
        <v>63.157894736842103</v>
      </c>
      <c r="CI98" s="74">
        <f t="shared" si="66"/>
        <v>0.33361204013377926</v>
      </c>
      <c r="CJ98" s="87" t="s">
        <v>121</v>
      </c>
      <c r="CK98" s="87" t="s">
        <v>205</v>
      </c>
      <c r="CL98" s="87" t="s">
        <v>327</v>
      </c>
      <c r="CM98" s="75">
        <f t="shared" si="67"/>
        <v>75</v>
      </c>
      <c r="CN98" s="87">
        <v>12</v>
      </c>
      <c r="CO98" s="87">
        <v>59</v>
      </c>
      <c r="CP98" s="87">
        <v>3</v>
      </c>
      <c r="CQ98" s="87">
        <v>0</v>
      </c>
      <c r="CR98" s="87">
        <v>0</v>
      </c>
      <c r="CS98" s="87">
        <v>0</v>
      </c>
      <c r="CT98" s="87">
        <v>1</v>
      </c>
      <c r="CU98" s="75">
        <f t="shared" si="68"/>
        <v>63</v>
      </c>
      <c r="CV98" s="76">
        <f t="shared" si="69"/>
        <v>100</v>
      </c>
      <c r="CW98" s="76">
        <f t="shared" si="70"/>
        <v>100</v>
      </c>
      <c r="CX98" s="76">
        <f t="shared" si="71"/>
        <v>1</v>
      </c>
      <c r="CY98" s="88" t="s">
        <v>121</v>
      </c>
      <c r="CZ98" s="88" t="s">
        <v>205</v>
      </c>
      <c r="DA98" s="88" t="s">
        <v>327</v>
      </c>
      <c r="DB98" s="77">
        <f t="shared" si="72"/>
        <v>9</v>
      </c>
      <c r="DC98" s="88">
        <v>0</v>
      </c>
      <c r="DD98" s="88">
        <v>9</v>
      </c>
      <c r="DE98" s="88">
        <v>0</v>
      </c>
      <c r="DF98" s="88">
        <v>0</v>
      </c>
      <c r="DG98" s="88">
        <v>0</v>
      </c>
      <c r="DH98" s="88">
        <v>0</v>
      </c>
      <c r="DI98" s="88">
        <v>0</v>
      </c>
      <c r="DJ98" s="88">
        <f t="shared" si="73"/>
        <v>9</v>
      </c>
      <c r="DK98" s="78">
        <f t="shared" si="74"/>
        <v>14.285714285714285</v>
      </c>
      <c r="DL98" s="78">
        <f t="shared" si="75"/>
        <v>0</v>
      </c>
      <c r="DM98" s="77" t="str">
        <f t="shared" si="76"/>
        <v/>
      </c>
      <c r="DN98" s="89" t="s">
        <v>121</v>
      </c>
      <c r="DO98" s="89" t="s">
        <v>205</v>
      </c>
      <c r="DP98" s="89" t="s">
        <v>327</v>
      </c>
      <c r="DQ98" s="79">
        <f t="shared" si="77"/>
        <v>6</v>
      </c>
      <c r="DR98" s="89">
        <v>1</v>
      </c>
      <c r="DS98" s="89">
        <v>5</v>
      </c>
      <c r="DT98" s="89">
        <v>0</v>
      </c>
      <c r="DU98" s="89">
        <v>0</v>
      </c>
      <c r="DV98" s="89">
        <v>0</v>
      </c>
      <c r="DW98" s="89">
        <v>0</v>
      </c>
      <c r="DX98" s="89">
        <v>0</v>
      </c>
      <c r="DY98" s="89">
        <f t="shared" si="78"/>
        <v>5</v>
      </c>
      <c r="DZ98" s="80">
        <f t="shared" si="79"/>
        <v>1.6722408026755853</v>
      </c>
      <c r="EA98" s="80">
        <f t="shared" si="80"/>
        <v>52.631578947368418</v>
      </c>
      <c r="EB98" s="80">
        <f t="shared" si="81"/>
        <v>3.177257525083612E-2</v>
      </c>
    </row>
    <row r="99" spans="1:132" x14ac:dyDescent="0.3">
      <c r="A99" s="81" t="s">
        <v>108</v>
      </c>
      <c r="B99" s="81" t="s">
        <v>109</v>
      </c>
      <c r="C99" s="81" t="s">
        <v>328</v>
      </c>
      <c r="D99" s="62">
        <f t="shared" si="47"/>
        <v>9621</v>
      </c>
      <c r="E99" s="82">
        <v>7678</v>
      </c>
      <c r="F99" s="82">
        <v>495</v>
      </c>
      <c r="G99" s="82">
        <v>1365</v>
      </c>
      <c r="H99" s="82">
        <v>70</v>
      </c>
      <c r="I99" s="62" t="s">
        <v>100</v>
      </c>
      <c r="J99" s="82">
        <v>13</v>
      </c>
      <c r="K99" s="62" t="s">
        <v>100</v>
      </c>
      <c r="L99" s="62">
        <f t="shared" ref="L99:L102" si="82">SUM(F99:K99)</f>
        <v>1943</v>
      </c>
      <c r="M99" s="83" t="s">
        <v>108</v>
      </c>
      <c r="N99" s="83" t="s">
        <v>109</v>
      </c>
      <c r="O99" s="83" t="s">
        <v>329</v>
      </c>
      <c r="P99" s="63">
        <f t="shared" si="48"/>
        <v>248</v>
      </c>
      <c r="Q99" s="83">
        <v>176</v>
      </c>
      <c r="R99" s="83">
        <v>44</v>
      </c>
      <c r="S99" s="83">
        <v>18</v>
      </c>
      <c r="T99" s="83">
        <v>0</v>
      </c>
      <c r="U99" s="83">
        <v>0</v>
      </c>
      <c r="V99" s="83">
        <v>0</v>
      </c>
      <c r="W99" s="83">
        <v>10</v>
      </c>
      <c r="X99" s="83">
        <f t="shared" ref="X99:X103" si="83">SUM(R99:W99)</f>
        <v>72</v>
      </c>
      <c r="Y99" s="64">
        <f t="shared" si="49"/>
        <v>37.056098816263514</v>
      </c>
      <c r="Z99" s="64">
        <f t="shared" si="50"/>
        <v>22.922636103151863</v>
      </c>
      <c r="AA99" s="64">
        <f t="shared" si="51"/>
        <v>1.6165723108594958</v>
      </c>
      <c r="AB99" s="84" t="s">
        <v>108</v>
      </c>
      <c r="AC99" s="84" t="s">
        <v>109</v>
      </c>
      <c r="AD99" s="84" t="s">
        <v>329</v>
      </c>
      <c r="AE99" s="65">
        <f t="shared" si="52"/>
        <v>56</v>
      </c>
      <c r="AF99" s="84">
        <v>39</v>
      </c>
      <c r="AG99" s="84">
        <v>8</v>
      </c>
      <c r="AH99" s="84">
        <v>6</v>
      </c>
      <c r="AI99" s="84">
        <v>0</v>
      </c>
      <c r="AJ99" s="84">
        <v>0</v>
      </c>
      <c r="AK99" s="84">
        <v>0</v>
      </c>
      <c r="AL99" s="84">
        <v>3</v>
      </c>
      <c r="AM99" s="84">
        <f t="shared" si="45"/>
        <v>17</v>
      </c>
      <c r="AN99" s="66">
        <f t="shared" si="53"/>
        <v>23.611111111111111</v>
      </c>
      <c r="AO99" s="66">
        <f t="shared" si="54"/>
        <v>22.15909090909091</v>
      </c>
      <c r="AP99" s="66">
        <f t="shared" si="55"/>
        <v>1.0655270655270654</v>
      </c>
      <c r="AQ99" s="85" t="s">
        <v>108</v>
      </c>
      <c r="AR99" s="85" t="s">
        <v>109</v>
      </c>
      <c r="AS99" s="85" t="s">
        <v>329</v>
      </c>
      <c r="AT99" s="67">
        <f>SUM('[1]2020-21 RRI Detail Ages 16-17'!AT99,'[1]2020-21 RRI Detail Ages 6-15'!AT99)</f>
        <v>33</v>
      </c>
      <c r="AU99" s="67">
        <f>SUM('[1]2020-21 RRI Detail Ages 16-17'!AU99,'[1]2020-21 RRI Detail Ages 6-15'!AU99)</f>
        <v>27</v>
      </c>
      <c r="AV99" s="67">
        <f>SUM('[1]2020-21 RRI Detail Ages 16-17'!AV99,'[1]2020-21 RRI Detail Ages 6-15'!AV99)</f>
        <v>4</v>
      </c>
      <c r="AW99" s="67">
        <f>SUM('[1]2020-21 RRI Detail Ages 16-17'!AW99,'[1]2020-21 RRI Detail Ages 6-15'!AW99)</f>
        <v>2</v>
      </c>
      <c r="AX99" s="67">
        <f>SUM('[1]2020-21 RRI Detail Ages 16-17'!AX99,'[1]2020-21 RRI Detail Ages 6-15'!AX99)</f>
        <v>0</v>
      </c>
      <c r="AY99" s="67">
        <f>SUM('[1]2020-21 RRI Detail Ages 16-17'!AY99,'[1]2020-21 RRI Detail Ages 6-15'!AY99)</f>
        <v>0</v>
      </c>
      <c r="AZ99" s="67">
        <f>SUM('[1]2020-21 RRI Detail Ages 16-17'!AZ99,'[1]2020-21 RRI Detail Ages 6-15'!AZ99)</f>
        <v>0</v>
      </c>
      <c r="BA99" s="67">
        <f>SUM('[1]2020-21 RRI Detail Ages 16-17'!BA99,'[1]2020-21 RRI Detail Ages 6-15'!BA99)</f>
        <v>0</v>
      </c>
      <c r="BB99" s="85">
        <f t="shared" si="46"/>
        <v>6</v>
      </c>
      <c r="BC99" s="68">
        <f t="shared" si="56"/>
        <v>8.3333333333333321</v>
      </c>
      <c r="BD99" s="68">
        <f t="shared" si="57"/>
        <v>15.340909090909092</v>
      </c>
      <c r="BE99" s="68">
        <f t="shared" si="58"/>
        <v>0.54320987654320974</v>
      </c>
      <c r="BF99" s="86" t="s">
        <v>108</v>
      </c>
      <c r="BG99" s="86" t="s">
        <v>109</v>
      </c>
      <c r="BH99" s="86" t="s">
        <v>329</v>
      </c>
      <c r="BI99" s="69">
        <f t="shared" si="59"/>
        <v>189</v>
      </c>
      <c r="BJ99" s="86">
        <v>134</v>
      </c>
      <c r="BK99" s="86">
        <v>36</v>
      </c>
      <c r="BL99" s="86">
        <v>12</v>
      </c>
      <c r="BM99" s="86">
        <v>0</v>
      </c>
      <c r="BN99" s="86">
        <v>0</v>
      </c>
      <c r="BO99" s="86">
        <v>0</v>
      </c>
      <c r="BP99" s="86">
        <v>7</v>
      </c>
      <c r="BQ99" s="86">
        <f t="shared" ref="BQ99:BQ103" si="84">SUM(BK99:BP99)</f>
        <v>55</v>
      </c>
      <c r="BR99" s="70">
        <f t="shared" si="60"/>
        <v>76.388888888888886</v>
      </c>
      <c r="BS99" s="70">
        <f t="shared" si="61"/>
        <v>76.13636363636364</v>
      </c>
      <c r="BT99" s="70">
        <f t="shared" si="62"/>
        <v>1.0033167495854063</v>
      </c>
      <c r="BU99" s="71" t="s">
        <v>112</v>
      </c>
      <c r="BV99" s="71">
        <v>23</v>
      </c>
      <c r="BW99" s="71" t="s">
        <v>329</v>
      </c>
      <c r="BX99" s="72">
        <f t="shared" si="63"/>
        <v>147</v>
      </c>
      <c r="BY99" s="72">
        <v>98</v>
      </c>
      <c r="BZ99" s="72">
        <v>26</v>
      </c>
      <c r="CA99" s="72">
        <v>12</v>
      </c>
      <c r="CB99" s="72">
        <v>1</v>
      </c>
      <c r="CC99" s="72">
        <v>0</v>
      </c>
      <c r="CD99" s="72">
        <v>0</v>
      </c>
      <c r="CE99" s="72">
        <v>10</v>
      </c>
      <c r="CF99" s="72">
        <f t="shared" ref="CF99:CF103" si="85">SUM(BZ99:CE99)</f>
        <v>49</v>
      </c>
      <c r="CG99" s="73">
        <f t="shared" si="64"/>
        <v>89.090909090909093</v>
      </c>
      <c r="CH99" s="73">
        <f t="shared" si="65"/>
        <v>73.134328358208961</v>
      </c>
      <c r="CI99" s="74">
        <f t="shared" si="66"/>
        <v>1.218181818181818</v>
      </c>
      <c r="CJ99" s="87" t="s">
        <v>108</v>
      </c>
      <c r="CK99" s="87" t="s">
        <v>109</v>
      </c>
      <c r="CL99" s="87" t="s">
        <v>329</v>
      </c>
      <c r="CM99" s="75">
        <f t="shared" si="67"/>
        <v>135</v>
      </c>
      <c r="CN99" s="87">
        <v>92</v>
      </c>
      <c r="CO99" s="87">
        <v>20</v>
      </c>
      <c r="CP99" s="87">
        <v>12</v>
      </c>
      <c r="CQ99" s="87">
        <v>1</v>
      </c>
      <c r="CR99" s="87">
        <v>0</v>
      </c>
      <c r="CS99" s="87">
        <v>0</v>
      </c>
      <c r="CT99" s="87">
        <v>10</v>
      </c>
      <c r="CU99" s="75">
        <f t="shared" si="68"/>
        <v>43</v>
      </c>
      <c r="CV99" s="76">
        <f t="shared" si="69"/>
        <v>87.755102040816325</v>
      </c>
      <c r="CW99" s="76">
        <f t="shared" si="70"/>
        <v>93.877551020408163</v>
      </c>
      <c r="CX99" s="76">
        <f t="shared" si="71"/>
        <v>0.93478260869565222</v>
      </c>
      <c r="CY99" s="88" t="s">
        <v>108</v>
      </c>
      <c r="CZ99" s="88" t="s">
        <v>109</v>
      </c>
      <c r="DA99" s="88" t="s">
        <v>329</v>
      </c>
      <c r="DB99" s="77">
        <f t="shared" si="72"/>
        <v>2</v>
      </c>
      <c r="DC99" s="88">
        <v>2</v>
      </c>
      <c r="DD99" s="88">
        <v>0</v>
      </c>
      <c r="DE99" s="88">
        <v>0</v>
      </c>
      <c r="DF99" s="88">
        <v>0</v>
      </c>
      <c r="DG99" s="88">
        <v>0</v>
      </c>
      <c r="DH99" s="88">
        <v>0</v>
      </c>
      <c r="DI99" s="88">
        <v>0</v>
      </c>
      <c r="DJ99" s="88">
        <f t="shared" si="73"/>
        <v>0</v>
      </c>
      <c r="DK99" s="78">
        <f t="shared" si="74"/>
        <v>0</v>
      </c>
      <c r="DL99" s="78">
        <f t="shared" si="75"/>
        <v>2.0408163265306123</v>
      </c>
      <c r="DM99" s="77">
        <f t="shared" si="76"/>
        <v>0</v>
      </c>
      <c r="DN99" s="89" t="s">
        <v>108</v>
      </c>
      <c r="DO99" s="89" t="s">
        <v>109</v>
      </c>
      <c r="DP99" s="89" t="s">
        <v>329</v>
      </c>
      <c r="DQ99" s="79">
        <f t="shared" si="77"/>
        <v>1</v>
      </c>
      <c r="DR99" s="89">
        <v>0</v>
      </c>
      <c r="DS99" s="89">
        <v>0</v>
      </c>
      <c r="DT99" s="89">
        <v>1</v>
      </c>
      <c r="DU99" s="89">
        <v>0</v>
      </c>
      <c r="DV99" s="89">
        <v>0</v>
      </c>
      <c r="DW99" s="89">
        <v>0</v>
      </c>
      <c r="DX99" s="89">
        <v>0</v>
      </c>
      <c r="DY99" s="89">
        <f t="shared" si="78"/>
        <v>1</v>
      </c>
      <c r="DZ99" s="80">
        <f t="shared" si="79"/>
        <v>1.8181818181818181</v>
      </c>
      <c r="EA99" s="80">
        <f t="shared" si="80"/>
        <v>0</v>
      </c>
      <c r="EB99" s="80" t="str">
        <f t="shared" si="81"/>
        <v/>
      </c>
    </row>
    <row r="100" spans="1:132" x14ac:dyDescent="0.3">
      <c r="A100" s="81" t="s">
        <v>121</v>
      </c>
      <c r="B100" s="81" t="s">
        <v>189</v>
      </c>
      <c r="C100" s="81" t="s">
        <v>330</v>
      </c>
      <c r="D100" s="62">
        <f t="shared" si="47"/>
        <v>12768</v>
      </c>
      <c r="E100" s="82">
        <v>4638</v>
      </c>
      <c r="F100" s="82">
        <v>5453</v>
      </c>
      <c r="G100" s="82">
        <v>2469</v>
      </c>
      <c r="H100" s="82">
        <v>155</v>
      </c>
      <c r="I100" s="62" t="s">
        <v>100</v>
      </c>
      <c r="J100" s="82">
        <v>53</v>
      </c>
      <c r="K100" s="62" t="s">
        <v>100</v>
      </c>
      <c r="L100" s="62">
        <f t="shared" si="82"/>
        <v>8130</v>
      </c>
      <c r="M100" s="83" t="s">
        <v>121</v>
      </c>
      <c r="N100" s="83" t="s">
        <v>189</v>
      </c>
      <c r="O100" s="83" t="s">
        <v>331</v>
      </c>
      <c r="P100" s="63">
        <f t="shared" si="48"/>
        <v>509</v>
      </c>
      <c r="Q100" s="83">
        <v>59</v>
      </c>
      <c r="R100" s="83">
        <v>395</v>
      </c>
      <c r="S100" s="83">
        <v>9</v>
      </c>
      <c r="T100" s="83">
        <v>0</v>
      </c>
      <c r="U100" s="83">
        <v>0</v>
      </c>
      <c r="V100" s="83">
        <v>0</v>
      </c>
      <c r="W100" s="83">
        <v>46</v>
      </c>
      <c r="X100" s="83">
        <f t="shared" si="83"/>
        <v>450</v>
      </c>
      <c r="Y100" s="64">
        <f t="shared" si="49"/>
        <v>55.350553505535053</v>
      </c>
      <c r="Z100" s="64">
        <f t="shared" si="50"/>
        <v>12.721000431220354</v>
      </c>
      <c r="AA100" s="64">
        <f t="shared" si="51"/>
        <v>4.3511163925198568</v>
      </c>
      <c r="AB100" s="84" t="s">
        <v>121</v>
      </c>
      <c r="AC100" s="84" t="s">
        <v>189</v>
      </c>
      <c r="AD100" s="84" t="s">
        <v>331</v>
      </c>
      <c r="AE100" s="65">
        <f t="shared" si="52"/>
        <v>41</v>
      </c>
      <c r="AF100" s="84">
        <v>15</v>
      </c>
      <c r="AG100" s="84">
        <v>24</v>
      </c>
      <c r="AH100" s="84">
        <v>1</v>
      </c>
      <c r="AI100" s="84">
        <v>0</v>
      </c>
      <c r="AJ100" s="84">
        <v>0</v>
      </c>
      <c r="AK100" s="84">
        <v>0</v>
      </c>
      <c r="AL100" s="84">
        <v>1</v>
      </c>
      <c r="AM100" s="84">
        <f t="shared" si="45"/>
        <v>26</v>
      </c>
      <c r="AN100" s="66">
        <f t="shared" si="53"/>
        <v>5.7777777777777777</v>
      </c>
      <c r="AO100" s="66">
        <f t="shared" si="54"/>
        <v>25.423728813559322</v>
      </c>
      <c r="AP100" s="66">
        <f t="shared" si="55"/>
        <v>0.22725925925925924</v>
      </c>
      <c r="AQ100" s="85" t="s">
        <v>121</v>
      </c>
      <c r="AR100" s="85" t="s">
        <v>189</v>
      </c>
      <c r="AS100" s="85" t="s">
        <v>331</v>
      </c>
      <c r="AT100" s="67">
        <f>SUM('[1]2020-21 RRI Detail Ages 16-17'!AT100,'[1]2020-21 RRI Detail Ages 6-15'!AT100)</f>
        <v>43</v>
      </c>
      <c r="AU100" s="67">
        <f>SUM('[1]2020-21 RRI Detail Ages 16-17'!AU100,'[1]2020-21 RRI Detail Ages 6-15'!AU100)</f>
        <v>3</v>
      </c>
      <c r="AV100" s="67">
        <f>SUM('[1]2020-21 RRI Detail Ages 16-17'!AV100,'[1]2020-21 RRI Detail Ages 6-15'!AV100)</f>
        <v>36</v>
      </c>
      <c r="AW100" s="67">
        <f>SUM('[1]2020-21 RRI Detail Ages 16-17'!AW100,'[1]2020-21 RRI Detail Ages 6-15'!AW100)</f>
        <v>0</v>
      </c>
      <c r="AX100" s="67">
        <f>SUM('[1]2020-21 RRI Detail Ages 16-17'!AX100,'[1]2020-21 RRI Detail Ages 6-15'!AX100)</f>
        <v>0</v>
      </c>
      <c r="AY100" s="67">
        <f>SUM('[1]2020-21 RRI Detail Ages 16-17'!AY100,'[1]2020-21 RRI Detail Ages 6-15'!AY100)</f>
        <v>0</v>
      </c>
      <c r="AZ100" s="67">
        <f>SUM('[1]2020-21 RRI Detail Ages 16-17'!AZ100,'[1]2020-21 RRI Detail Ages 6-15'!AZ100)</f>
        <v>0</v>
      </c>
      <c r="BA100" s="67">
        <f>SUM('[1]2020-21 RRI Detail Ages 16-17'!BA100,'[1]2020-21 RRI Detail Ages 6-15'!BA100)</f>
        <v>4</v>
      </c>
      <c r="BB100" s="85">
        <f t="shared" si="46"/>
        <v>40</v>
      </c>
      <c r="BC100" s="68">
        <f t="shared" si="56"/>
        <v>8.8888888888888893</v>
      </c>
      <c r="BD100" s="68">
        <f t="shared" si="57"/>
        <v>5.0847457627118651</v>
      </c>
      <c r="BE100" s="68">
        <f t="shared" si="58"/>
        <v>1.748148148148148</v>
      </c>
      <c r="BF100" s="86" t="s">
        <v>121</v>
      </c>
      <c r="BG100" s="86" t="s">
        <v>189</v>
      </c>
      <c r="BH100" s="86" t="s">
        <v>331</v>
      </c>
      <c r="BI100" s="69">
        <f t="shared" si="59"/>
        <v>453</v>
      </c>
      <c r="BJ100" s="86">
        <v>46</v>
      </c>
      <c r="BK100" s="86">
        <v>363</v>
      </c>
      <c r="BL100" s="86">
        <v>4</v>
      </c>
      <c r="BM100" s="86">
        <v>0</v>
      </c>
      <c r="BN100" s="86">
        <v>0</v>
      </c>
      <c r="BO100" s="86">
        <v>0</v>
      </c>
      <c r="BP100" s="86">
        <v>40</v>
      </c>
      <c r="BQ100" s="86">
        <f t="shared" si="84"/>
        <v>407</v>
      </c>
      <c r="BR100" s="70">
        <f t="shared" si="60"/>
        <v>90.444444444444443</v>
      </c>
      <c r="BS100" s="70">
        <f t="shared" si="61"/>
        <v>77.966101694915253</v>
      </c>
      <c r="BT100" s="70">
        <f t="shared" si="62"/>
        <v>1.1600483091787439</v>
      </c>
      <c r="BU100" s="71" t="s">
        <v>125</v>
      </c>
      <c r="BV100" s="71">
        <v>7</v>
      </c>
      <c r="BW100" s="71" t="s">
        <v>331</v>
      </c>
      <c r="BX100" s="72">
        <f t="shared" si="63"/>
        <v>127</v>
      </c>
      <c r="BY100" s="72">
        <v>21</v>
      </c>
      <c r="BZ100" s="72">
        <v>90</v>
      </c>
      <c r="CA100" s="72">
        <v>4</v>
      </c>
      <c r="CB100" s="72">
        <v>0</v>
      </c>
      <c r="CC100" s="72">
        <v>0</v>
      </c>
      <c r="CD100" s="72">
        <v>0</v>
      </c>
      <c r="CE100" s="72">
        <v>12</v>
      </c>
      <c r="CF100" s="72">
        <f t="shared" si="85"/>
        <v>106</v>
      </c>
      <c r="CG100" s="73">
        <f t="shared" si="64"/>
        <v>26.044226044226043</v>
      </c>
      <c r="CH100" s="73">
        <f t="shared" si="65"/>
        <v>45.652173913043477</v>
      </c>
      <c r="CI100" s="74">
        <f t="shared" si="66"/>
        <v>0.57049257049257052</v>
      </c>
      <c r="CJ100" s="87" t="s">
        <v>121</v>
      </c>
      <c r="CK100" s="87" t="s">
        <v>189</v>
      </c>
      <c r="CL100" s="87" t="s">
        <v>331</v>
      </c>
      <c r="CM100" s="75">
        <f t="shared" si="67"/>
        <v>123</v>
      </c>
      <c r="CN100" s="87">
        <v>21</v>
      </c>
      <c r="CO100" s="87">
        <v>86</v>
      </c>
      <c r="CP100" s="87">
        <v>5</v>
      </c>
      <c r="CQ100" s="87">
        <v>0</v>
      </c>
      <c r="CR100" s="87">
        <v>0</v>
      </c>
      <c r="CS100" s="87">
        <v>0</v>
      </c>
      <c r="CT100" s="87">
        <v>11</v>
      </c>
      <c r="CU100" s="75">
        <f t="shared" si="68"/>
        <v>102</v>
      </c>
      <c r="CV100" s="76">
        <f t="shared" si="69"/>
        <v>96.226415094339629</v>
      </c>
      <c r="CW100" s="76">
        <f t="shared" si="70"/>
        <v>100</v>
      </c>
      <c r="CX100" s="76">
        <f t="shared" si="71"/>
        <v>0.96226415094339623</v>
      </c>
      <c r="CY100" s="88" t="s">
        <v>121</v>
      </c>
      <c r="CZ100" s="88" t="s">
        <v>189</v>
      </c>
      <c r="DA100" s="88" t="s">
        <v>331</v>
      </c>
      <c r="DB100" s="77">
        <f t="shared" si="72"/>
        <v>2</v>
      </c>
      <c r="DC100" s="88">
        <v>0</v>
      </c>
      <c r="DD100" s="88">
        <v>2</v>
      </c>
      <c r="DE100" s="88">
        <v>0</v>
      </c>
      <c r="DF100" s="88">
        <v>0</v>
      </c>
      <c r="DG100" s="88">
        <v>0</v>
      </c>
      <c r="DH100" s="88">
        <v>0</v>
      </c>
      <c r="DI100" s="88">
        <v>0</v>
      </c>
      <c r="DJ100" s="88">
        <f t="shared" si="73"/>
        <v>2</v>
      </c>
      <c r="DK100" s="78">
        <f t="shared" si="74"/>
        <v>1.8867924528301887</v>
      </c>
      <c r="DL100" s="78">
        <f t="shared" si="75"/>
        <v>0</v>
      </c>
      <c r="DM100" s="77" t="str">
        <f t="shared" si="76"/>
        <v/>
      </c>
      <c r="DN100" s="89" t="s">
        <v>121</v>
      </c>
      <c r="DO100" s="89" t="s">
        <v>189</v>
      </c>
      <c r="DP100" s="89" t="s">
        <v>331</v>
      </c>
      <c r="DQ100" s="79">
        <f t="shared" si="77"/>
        <v>6</v>
      </c>
      <c r="DR100" s="89">
        <v>0</v>
      </c>
      <c r="DS100" s="89">
        <v>6</v>
      </c>
      <c r="DT100" s="89">
        <v>0</v>
      </c>
      <c r="DU100" s="89">
        <v>0</v>
      </c>
      <c r="DV100" s="89">
        <v>0</v>
      </c>
      <c r="DW100" s="89">
        <v>0</v>
      </c>
      <c r="DX100" s="89">
        <v>0</v>
      </c>
      <c r="DY100" s="89">
        <f t="shared" si="78"/>
        <v>6</v>
      </c>
      <c r="DZ100" s="80">
        <f t="shared" si="79"/>
        <v>1.4742014742014742</v>
      </c>
      <c r="EA100" s="80">
        <f t="shared" si="80"/>
        <v>0</v>
      </c>
      <c r="EB100" s="80" t="str">
        <f t="shared" si="81"/>
        <v/>
      </c>
    </row>
    <row r="101" spans="1:132" x14ac:dyDescent="0.3">
      <c r="A101" s="81" t="s">
        <v>108</v>
      </c>
      <c r="B101" s="81" t="s">
        <v>109</v>
      </c>
      <c r="C101" s="81" t="s">
        <v>332</v>
      </c>
      <c r="D101" s="62">
        <f t="shared" si="47"/>
        <v>5414</v>
      </c>
      <c r="E101" s="82">
        <v>3968</v>
      </c>
      <c r="F101" s="82">
        <v>208</v>
      </c>
      <c r="G101" s="82">
        <v>1214</v>
      </c>
      <c r="H101" s="82">
        <v>18</v>
      </c>
      <c r="I101" s="62" t="s">
        <v>100</v>
      </c>
      <c r="J101" s="82">
        <v>6</v>
      </c>
      <c r="K101" s="62" t="s">
        <v>100</v>
      </c>
      <c r="L101" s="62">
        <f t="shared" si="82"/>
        <v>1446</v>
      </c>
      <c r="M101" s="83" t="s">
        <v>108</v>
      </c>
      <c r="N101" s="83" t="s">
        <v>109</v>
      </c>
      <c r="O101" s="83" t="s">
        <v>333</v>
      </c>
      <c r="P101" s="63">
        <f t="shared" si="48"/>
        <v>69</v>
      </c>
      <c r="Q101" s="83">
        <v>46</v>
      </c>
      <c r="R101" s="83">
        <v>13</v>
      </c>
      <c r="S101" s="83">
        <v>8</v>
      </c>
      <c r="T101" s="83">
        <v>0</v>
      </c>
      <c r="U101" s="83">
        <v>0</v>
      </c>
      <c r="V101" s="83">
        <v>0</v>
      </c>
      <c r="W101" s="83">
        <v>2</v>
      </c>
      <c r="X101" s="83">
        <f t="shared" si="83"/>
        <v>23</v>
      </c>
      <c r="Y101" s="64">
        <f t="shared" si="49"/>
        <v>15.905947441217149</v>
      </c>
      <c r="Z101" s="64">
        <f t="shared" si="50"/>
        <v>11.592741935483872</v>
      </c>
      <c r="AA101" s="64">
        <f t="shared" si="51"/>
        <v>1.3720608575380357</v>
      </c>
      <c r="AB101" s="84" t="s">
        <v>108</v>
      </c>
      <c r="AC101" s="84" t="s">
        <v>109</v>
      </c>
      <c r="AD101" s="84" t="s">
        <v>333</v>
      </c>
      <c r="AE101" s="65">
        <f t="shared" si="52"/>
        <v>34</v>
      </c>
      <c r="AF101" s="84">
        <v>23</v>
      </c>
      <c r="AG101" s="84">
        <v>5</v>
      </c>
      <c r="AH101" s="84">
        <v>4</v>
      </c>
      <c r="AI101" s="84">
        <v>0</v>
      </c>
      <c r="AJ101" s="84">
        <v>0</v>
      </c>
      <c r="AK101" s="84">
        <v>0</v>
      </c>
      <c r="AL101" s="84">
        <v>2</v>
      </c>
      <c r="AM101" s="84">
        <f t="shared" si="45"/>
        <v>11</v>
      </c>
      <c r="AN101" s="66">
        <f t="shared" si="53"/>
        <v>47.826086956521742</v>
      </c>
      <c r="AO101" s="66">
        <f t="shared" si="54"/>
        <v>50</v>
      </c>
      <c r="AP101" s="66">
        <f t="shared" si="55"/>
        <v>0.95652173913043481</v>
      </c>
      <c r="AQ101" s="85" t="s">
        <v>108</v>
      </c>
      <c r="AR101" s="85" t="s">
        <v>109</v>
      </c>
      <c r="AS101" s="85" t="s">
        <v>333</v>
      </c>
      <c r="AT101" s="67">
        <f>SUM('[1]2020-21 RRI Detail Ages 16-17'!AT101,'[1]2020-21 RRI Detail Ages 6-15'!AT101)</f>
        <v>8</v>
      </c>
      <c r="AU101" s="67">
        <f>SUM('[1]2020-21 RRI Detail Ages 16-17'!AU101,'[1]2020-21 RRI Detail Ages 6-15'!AU101)</f>
        <v>5</v>
      </c>
      <c r="AV101" s="67">
        <f>SUM('[1]2020-21 RRI Detail Ages 16-17'!AV101,'[1]2020-21 RRI Detail Ages 6-15'!AV101)</f>
        <v>3</v>
      </c>
      <c r="AW101" s="67">
        <f>SUM('[1]2020-21 RRI Detail Ages 16-17'!AW101,'[1]2020-21 RRI Detail Ages 6-15'!AW101)</f>
        <v>0</v>
      </c>
      <c r="AX101" s="67">
        <f>SUM('[1]2020-21 RRI Detail Ages 16-17'!AX101,'[1]2020-21 RRI Detail Ages 6-15'!AX101)</f>
        <v>0</v>
      </c>
      <c r="AY101" s="67">
        <f>SUM('[1]2020-21 RRI Detail Ages 16-17'!AY101,'[1]2020-21 RRI Detail Ages 6-15'!AY101)</f>
        <v>0</v>
      </c>
      <c r="AZ101" s="67">
        <f>SUM('[1]2020-21 RRI Detail Ages 16-17'!AZ101,'[1]2020-21 RRI Detail Ages 6-15'!AZ101)</f>
        <v>0</v>
      </c>
      <c r="BA101" s="67">
        <f>SUM('[1]2020-21 RRI Detail Ages 16-17'!BA101,'[1]2020-21 RRI Detail Ages 6-15'!BA101)</f>
        <v>0</v>
      </c>
      <c r="BB101" s="85">
        <f t="shared" si="46"/>
        <v>3</v>
      </c>
      <c r="BC101" s="68">
        <f t="shared" si="56"/>
        <v>13.043478260869565</v>
      </c>
      <c r="BD101" s="68">
        <f t="shared" si="57"/>
        <v>10.869565217391305</v>
      </c>
      <c r="BE101" s="68">
        <f t="shared" si="58"/>
        <v>1.2</v>
      </c>
      <c r="BF101" s="86" t="s">
        <v>108</v>
      </c>
      <c r="BG101" s="86" t="s">
        <v>109</v>
      </c>
      <c r="BH101" s="86" t="s">
        <v>333</v>
      </c>
      <c r="BI101" s="69">
        <f t="shared" si="59"/>
        <v>35</v>
      </c>
      <c r="BJ101" s="86">
        <v>23</v>
      </c>
      <c r="BK101" s="86">
        <v>8</v>
      </c>
      <c r="BL101" s="86">
        <v>4</v>
      </c>
      <c r="BM101" s="86">
        <v>0</v>
      </c>
      <c r="BN101" s="86">
        <v>0</v>
      </c>
      <c r="BO101" s="86">
        <v>0</v>
      </c>
      <c r="BP101" s="86">
        <v>0</v>
      </c>
      <c r="BQ101" s="86">
        <f t="shared" si="84"/>
        <v>12</v>
      </c>
      <c r="BR101" s="70">
        <f t="shared" si="60"/>
        <v>52.173913043478258</v>
      </c>
      <c r="BS101" s="70">
        <f t="shared" si="61"/>
        <v>50</v>
      </c>
      <c r="BT101" s="70">
        <f t="shared" si="62"/>
        <v>1.0434782608695652</v>
      </c>
      <c r="BU101" s="71" t="s">
        <v>112</v>
      </c>
      <c r="BV101" s="71">
        <v>23</v>
      </c>
      <c r="BW101" s="71" t="s">
        <v>333</v>
      </c>
      <c r="BX101" s="72">
        <f t="shared" si="63"/>
        <v>28</v>
      </c>
      <c r="BY101" s="72">
        <v>19</v>
      </c>
      <c r="BZ101" s="72">
        <v>6</v>
      </c>
      <c r="CA101" s="72">
        <v>3</v>
      </c>
      <c r="CB101" s="72">
        <v>0</v>
      </c>
      <c r="CC101" s="72">
        <v>0</v>
      </c>
      <c r="CD101" s="72">
        <v>0</v>
      </c>
      <c r="CE101" s="72">
        <v>0</v>
      </c>
      <c r="CF101" s="72">
        <f t="shared" si="85"/>
        <v>9</v>
      </c>
      <c r="CG101" s="73">
        <f t="shared" si="64"/>
        <v>75</v>
      </c>
      <c r="CH101" s="73">
        <f t="shared" si="65"/>
        <v>82.608695652173907</v>
      </c>
      <c r="CI101" s="74">
        <f t="shared" si="66"/>
        <v>0.90789473684210531</v>
      </c>
      <c r="CJ101" s="87" t="s">
        <v>108</v>
      </c>
      <c r="CK101" s="87" t="s">
        <v>109</v>
      </c>
      <c r="CL101" s="87" t="s">
        <v>333</v>
      </c>
      <c r="CM101" s="75">
        <f t="shared" si="67"/>
        <v>24</v>
      </c>
      <c r="CN101" s="87">
        <v>19</v>
      </c>
      <c r="CO101" s="87">
        <v>2</v>
      </c>
      <c r="CP101" s="87">
        <v>3</v>
      </c>
      <c r="CQ101" s="87">
        <v>0</v>
      </c>
      <c r="CR101" s="87">
        <v>0</v>
      </c>
      <c r="CS101" s="87">
        <v>0</v>
      </c>
      <c r="CT101" s="87">
        <v>0</v>
      </c>
      <c r="CU101" s="75">
        <f t="shared" si="68"/>
        <v>5</v>
      </c>
      <c r="CV101" s="76">
        <f t="shared" si="69"/>
        <v>55.555555555555557</v>
      </c>
      <c r="CW101" s="76">
        <f t="shared" si="70"/>
        <v>100</v>
      </c>
      <c r="CX101" s="76">
        <f t="shared" si="71"/>
        <v>0.55555555555555558</v>
      </c>
      <c r="CY101" s="88" t="s">
        <v>108</v>
      </c>
      <c r="CZ101" s="88" t="s">
        <v>109</v>
      </c>
      <c r="DA101" s="88" t="s">
        <v>333</v>
      </c>
      <c r="DB101" s="77">
        <f t="shared" si="72"/>
        <v>2</v>
      </c>
      <c r="DC101" s="88">
        <v>1</v>
      </c>
      <c r="DD101" s="88">
        <v>1</v>
      </c>
      <c r="DE101" s="88">
        <v>0</v>
      </c>
      <c r="DF101" s="88">
        <v>0</v>
      </c>
      <c r="DG101" s="88">
        <v>0</v>
      </c>
      <c r="DH101" s="88">
        <v>0</v>
      </c>
      <c r="DI101" s="88">
        <v>0</v>
      </c>
      <c r="DJ101" s="88">
        <f t="shared" si="73"/>
        <v>1</v>
      </c>
      <c r="DK101" s="78">
        <f t="shared" si="74"/>
        <v>11.111111111111111</v>
      </c>
      <c r="DL101" s="78">
        <f t="shared" si="75"/>
        <v>5.2631578947368416</v>
      </c>
      <c r="DM101" s="78">
        <f t="shared" si="76"/>
        <v>2.1111111111111112</v>
      </c>
      <c r="DN101" s="89" t="s">
        <v>108</v>
      </c>
      <c r="DO101" s="89" t="s">
        <v>109</v>
      </c>
      <c r="DP101" s="89" t="s">
        <v>333</v>
      </c>
      <c r="DQ101" s="79">
        <f t="shared" si="77"/>
        <v>2</v>
      </c>
      <c r="DR101" s="89">
        <v>1</v>
      </c>
      <c r="DS101" s="89">
        <v>1</v>
      </c>
      <c r="DT101" s="89">
        <v>0</v>
      </c>
      <c r="DU101" s="89">
        <v>0</v>
      </c>
      <c r="DV101" s="89">
        <v>0</v>
      </c>
      <c r="DW101" s="89">
        <v>0</v>
      </c>
      <c r="DX101" s="89">
        <v>0</v>
      </c>
      <c r="DY101" s="89">
        <f t="shared" si="78"/>
        <v>1</v>
      </c>
      <c r="DZ101" s="80">
        <f t="shared" si="79"/>
        <v>8.3333333333333321</v>
      </c>
      <c r="EA101" s="80">
        <f t="shared" si="80"/>
        <v>43.478260869565219</v>
      </c>
      <c r="EB101" s="80">
        <f t="shared" si="81"/>
        <v>0.19166666666666662</v>
      </c>
    </row>
    <row r="102" spans="1:132" ht="15.65" thickBot="1" x14ac:dyDescent="0.35">
      <c r="A102" s="90" t="s">
        <v>108</v>
      </c>
      <c r="B102" s="90" t="s">
        <v>118</v>
      </c>
      <c r="C102" s="90" t="s">
        <v>334</v>
      </c>
      <c r="D102" s="91">
        <f t="shared" si="47"/>
        <v>2265</v>
      </c>
      <c r="E102" s="92">
        <v>1922</v>
      </c>
      <c r="F102" s="92">
        <v>47</v>
      </c>
      <c r="G102" s="92">
        <v>271</v>
      </c>
      <c r="H102" s="92">
        <v>9</v>
      </c>
      <c r="I102" s="92" t="s">
        <v>100</v>
      </c>
      <c r="J102" s="92">
        <v>16</v>
      </c>
      <c r="K102" s="92" t="s">
        <v>100</v>
      </c>
      <c r="L102" s="92">
        <f t="shared" si="82"/>
        <v>343</v>
      </c>
      <c r="M102" s="93" t="s">
        <v>108</v>
      </c>
      <c r="N102" s="93" t="s">
        <v>118</v>
      </c>
      <c r="O102" s="93" t="s">
        <v>335</v>
      </c>
      <c r="P102" s="94">
        <f t="shared" si="48"/>
        <v>22</v>
      </c>
      <c r="Q102" s="93">
        <v>18</v>
      </c>
      <c r="R102" s="93">
        <v>1</v>
      </c>
      <c r="S102" s="93">
        <v>3</v>
      </c>
      <c r="T102" s="93">
        <v>0</v>
      </c>
      <c r="U102" s="93">
        <v>0</v>
      </c>
      <c r="V102" s="93">
        <v>0</v>
      </c>
      <c r="W102" s="93">
        <v>0</v>
      </c>
      <c r="X102" s="93">
        <f t="shared" si="83"/>
        <v>4</v>
      </c>
      <c r="Y102" s="95">
        <f t="shared" si="49"/>
        <v>11.661807580174926</v>
      </c>
      <c r="Z102" s="95">
        <f t="shared" si="50"/>
        <v>9.3652445369406863</v>
      </c>
      <c r="AA102" s="95">
        <f t="shared" si="51"/>
        <v>1.2452218982831227</v>
      </c>
      <c r="AB102" s="96" t="s">
        <v>108</v>
      </c>
      <c r="AC102" s="96" t="s">
        <v>118</v>
      </c>
      <c r="AD102" s="96" t="s">
        <v>335</v>
      </c>
      <c r="AE102" s="97">
        <f t="shared" si="52"/>
        <v>15</v>
      </c>
      <c r="AF102" s="96">
        <v>11</v>
      </c>
      <c r="AG102" s="96">
        <v>1</v>
      </c>
      <c r="AH102" s="96">
        <v>3</v>
      </c>
      <c r="AI102" s="96">
        <v>0</v>
      </c>
      <c r="AJ102" s="96">
        <v>0</v>
      </c>
      <c r="AK102" s="96">
        <v>0</v>
      </c>
      <c r="AL102" s="96">
        <v>0</v>
      </c>
      <c r="AM102" s="96">
        <f t="shared" si="45"/>
        <v>4</v>
      </c>
      <c r="AN102" s="98">
        <f t="shared" si="53"/>
        <v>100</v>
      </c>
      <c r="AO102" s="98">
        <f t="shared" si="54"/>
        <v>61.111111111111114</v>
      </c>
      <c r="AP102" s="98">
        <f t="shared" si="55"/>
        <v>1.6363636363636362</v>
      </c>
      <c r="AQ102" s="99" t="s">
        <v>108</v>
      </c>
      <c r="AR102" s="99" t="s">
        <v>118</v>
      </c>
      <c r="AS102" s="99" t="s">
        <v>335</v>
      </c>
      <c r="AT102" s="100">
        <f>SUM('[1]2020-21 RRI Detail Ages 16-17'!AT102,'[1]2020-21 RRI Detail Ages 6-15'!AT102)</f>
        <v>3</v>
      </c>
      <c r="AU102" s="100">
        <f>SUM('[1]2020-21 RRI Detail Ages 16-17'!AU102,'[1]2020-21 RRI Detail Ages 6-15'!AU102)</f>
        <v>3</v>
      </c>
      <c r="AV102" s="100">
        <f>SUM('[1]2020-21 RRI Detail Ages 16-17'!AV102,'[1]2020-21 RRI Detail Ages 6-15'!AV102)</f>
        <v>0</v>
      </c>
      <c r="AW102" s="100">
        <f>SUM('[1]2020-21 RRI Detail Ages 16-17'!AW102,'[1]2020-21 RRI Detail Ages 6-15'!AW102)</f>
        <v>0</v>
      </c>
      <c r="AX102" s="100">
        <f>SUM('[1]2020-21 RRI Detail Ages 16-17'!AX102,'[1]2020-21 RRI Detail Ages 6-15'!AX102)</f>
        <v>0</v>
      </c>
      <c r="AY102" s="100">
        <f>SUM('[1]2020-21 RRI Detail Ages 16-17'!AY102,'[1]2020-21 RRI Detail Ages 6-15'!AY102)</f>
        <v>0</v>
      </c>
      <c r="AZ102" s="100">
        <f>SUM('[1]2020-21 RRI Detail Ages 16-17'!AZ102,'[1]2020-21 RRI Detail Ages 6-15'!AZ102)</f>
        <v>0</v>
      </c>
      <c r="BA102" s="100">
        <f>SUM('[1]2020-21 RRI Detail Ages 16-17'!BA102,'[1]2020-21 RRI Detail Ages 6-15'!BA102)</f>
        <v>0</v>
      </c>
      <c r="BB102" s="99">
        <f t="shared" si="46"/>
        <v>0</v>
      </c>
      <c r="BC102" s="101">
        <f t="shared" si="56"/>
        <v>0</v>
      </c>
      <c r="BD102" s="101">
        <f t="shared" si="57"/>
        <v>16.666666666666664</v>
      </c>
      <c r="BE102" s="101">
        <f t="shared" si="58"/>
        <v>0</v>
      </c>
      <c r="BF102" s="102" t="s">
        <v>108</v>
      </c>
      <c r="BG102" s="102" t="s">
        <v>118</v>
      </c>
      <c r="BH102" s="102" t="s">
        <v>335</v>
      </c>
      <c r="BI102" s="103">
        <f t="shared" si="59"/>
        <v>9</v>
      </c>
      <c r="BJ102" s="102">
        <v>9</v>
      </c>
      <c r="BK102" s="102">
        <v>0</v>
      </c>
      <c r="BL102" s="102">
        <v>0</v>
      </c>
      <c r="BM102" s="102">
        <v>0</v>
      </c>
      <c r="BN102" s="102">
        <v>0</v>
      </c>
      <c r="BO102" s="102">
        <v>0</v>
      </c>
      <c r="BP102" s="102">
        <v>0</v>
      </c>
      <c r="BQ102" s="102">
        <f t="shared" si="84"/>
        <v>0</v>
      </c>
      <c r="BR102" s="104">
        <f t="shared" si="60"/>
        <v>0</v>
      </c>
      <c r="BS102" s="104">
        <f t="shared" si="61"/>
        <v>50</v>
      </c>
      <c r="BT102" s="104">
        <f t="shared" si="62"/>
        <v>0</v>
      </c>
      <c r="BU102" s="105" t="s">
        <v>112</v>
      </c>
      <c r="BV102" s="105">
        <v>24</v>
      </c>
      <c r="BW102" s="105" t="s">
        <v>335</v>
      </c>
      <c r="BX102" s="106">
        <f t="shared" si="63"/>
        <v>3</v>
      </c>
      <c r="BY102" s="106">
        <v>2</v>
      </c>
      <c r="BZ102" s="106">
        <v>1</v>
      </c>
      <c r="CA102" s="106">
        <v>0</v>
      </c>
      <c r="CB102" s="106">
        <v>0</v>
      </c>
      <c r="CC102" s="106">
        <v>0</v>
      </c>
      <c r="CD102" s="106">
        <v>0</v>
      </c>
      <c r="CE102" s="106">
        <v>0</v>
      </c>
      <c r="CF102" s="106">
        <f t="shared" si="85"/>
        <v>1</v>
      </c>
      <c r="CG102" s="107" t="str">
        <f t="shared" si="64"/>
        <v/>
      </c>
      <c r="CH102" s="107">
        <f t="shared" si="65"/>
        <v>22.222222222222221</v>
      </c>
      <c r="CI102" s="108" t="str">
        <f t="shared" si="66"/>
        <v/>
      </c>
      <c r="CJ102" s="109" t="s">
        <v>108</v>
      </c>
      <c r="CK102" s="109" t="s">
        <v>118</v>
      </c>
      <c r="CL102" s="109" t="s">
        <v>335</v>
      </c>
      <c r="CM102" s="110">
        <f t="shared" si="67"/>
        <v>3</v>
      </c>
      <c r="CN102" s="109">
        <v>1</v>
      </c>
      <c r="CO102" s="109">
        <v>1</v>
      </c>
      <c r="CP102" s="109">
        <v>1</v>
      </c>
      <c r="CQ102" s="109">
        <v>0</v>
      </c>
      <c r="CR102" s="109">
        <v>0</v>
      </c>
      <c r="CS102" s="109">
        <v>0</v>
      </c>
      <c r="CT102" s="109">
        <v>0</v>
      </c>
      <c r="CU102" s="109">
        <f t="shared" si="68"/>
        <v>2</v>
      </c>
      <c r="CV102" s="111">
        <f t="shared" si="69"/>
        <v>200</v>
      </c>
      <c r="CW102" s="111">
        <f t="shared" si="70"/>
        <v>50</v>
      </c>
      <c r="CX102" s="111">
        <f t="shared" si="71"/>
        <v>4</v>
      </c>
      <c r="CY102" s="112" t="s">
        <v>108</v>
      </c>
      <c r="CZ102" s="112" t="s">
        <v>118</v>
      </c>
      <c r="DA102" s="112" t="s">
        <v>335</v>
      </c>
      <c r="DB102" s="113">
        <f t="shared" si="72"/>
        <v>1</v>
      </c>
      <c r="DC102" s="112">
        <v>1</v>
      </c>
      <c r="DD102" s="112">
        <v>0</v>
      </c>
      <c r="DE102" s="112">
        <v>0</v>
      </c>
      <c r="DF102" s="112">
        <v>0</v>
      </c>
      <c r="DG102" s="112">
        <v>0</v>
      </c>
      <c r="DH102" s="112">
        <v>0</v>
      </c>
      <c r="DI102" s="112">
        <v>0</v>
      </c>
      <c r="DJ102" s="112">
        <f t="shared" si="73"/>
        <v>0</v>
      </c>
      <c r="DK102" s="114">
        <f t="shared" si="74"/>
        <v>0</v>
      </c>
      <c r="DL102" s="114">
        <f t="shared" si="75"/>
        <v>50</v>
      </c>
      <c r="DM102" s="113">
        <f t="shared" si="76"/>
        <v>0</v>
      </c>
      <c r="DN102" s="115" t="s">
        <v>108</v>
      </c>
      <c r="DO102" s="115" t="s">
        <v>118</v>
      </c>
      <c r="DP102" s="115" t="s">
        <v>335</v>
      </c>
      <c r="DQ102" s="116">
        <f t="shared" si="77"/>
        <v>0</v>
      </c>
      <c r="DR102" s="115">
        <v>0</v>
      </c>
      <c r="DS102" s="115">
        <v>0</v>
      </c>
      <c r="DT102" s="115">
        <v>0</v>
      </c>
      <c r="DU102" s="115">
        <v>0</v>
      </c>
      <c r="DV102" s="115">
        <v>0</v>
      </c>
      <c r="DW102" s="115">
        <v>0</v>
      </c>
      <c r="DX102" s="115">
        <v>0</v>
      </c>
      <c r="DY102" s="115">
        <f t="shared" si="78"/>
        <v>0</v>
      </c>
      <c r="DZ102" s="117" t="str">
        <f t="shared" si="79"/>
        <v/>
      </c>
      <c r="EA102" s="117">
        <f t="shared" si="80"/>
        <v>0</v>
      </c>
      <c r="EB102" s="117" t="str">
        <f t="shared" si="81"/>
        <v/>
      </c>
    </row>
    <row r="103" spans="1:132" x14ac:dyDescent="0.3">
      <c r="A103" s="118" t="s">
        <v>336</v>
      </c>
      <c r="B103" s="118"/>
      <c r="C103" s="118"/>
      <c r="D103" s="119">
        <f>SUM(D3:D102)</f>
        <v>1566165</v>
      </c>
      <c r="E103" s="119">
        <f t="shared" ref="E103:L103" si="86">SUM(E3:E102)</f>
        <v>849171</v>
      </c>
      <c r="F103" s="119">
        <f t="shared" si="86"/>
        <v>381768</v>
      </c>
      <c r="G103" s="119">
        <f t="shared" si="86"/>
        <v>257466</v>
      </c>
      <c r="H103" s="119">
        <f t="shared" si="86"/>
        <v>57578</v>
      </c>
      <c r="I103" s="119">
        <f t="shared" si="86"/>
        <v>0</v>
      </c>
      <c r="J103" s="119">
        <f t="shared" si="86"/>
        <v>20182</v>
      </c>
      <c r="K103" s="119">
        <f t="shared" si="86"/>
        <v>0</v>
      </c>
      <c r="L103" s="119">
        <f t="shared" si="86"/>
        <v>716994</v>
      </c>
      <c r="M103" s="120" t="s">
        <v>336</v>
      </c>
      <c r="N103" s="120"/>
      <c r="O103" s="120"/>
      <c r="P103" s="121">
        <f>SUM(P3:P102)</f>
        <v>23656</v>
      </c>
      <c r="Q103" s="121">
        <f t="shared" ref="Q103:W103" si="87">SUM(Q3:Q102)</f>
        <v>6600</v>
      </c>
      <c r="R103" s="121">
        <f t="shared" si="87"/>
        <v>13903</v>
      </c>
      <c r="S103" s="121">
        <f t="shared" si="87"/>
        <v>2304</v>
      </c>
      <c r="T103" s="121">
        <f t="shared" si="87"/>
        <v>81</v>
      </c>
      <c r="U103" s="121">
        <f t="shared" si="87"/>
        <v>10</v>
      </c>
      <c r="V103" s="121">
        <f>SUM(V3:V102)</f>
        <v>190</v>
      </c>
      <c r="W103" s="121">
        <f t="shared" si="87"/>
        <v>568</v>
      </c>
      <c r="X103" s="121">
        <f t="shared" si="83"/>
        <v>17056</v>
      </c>
      <c r="Y103" s="122">
        <f t="shared" ref="Y103" si="88">(X103/L103)*1000</f>
        <v>23.788204643274558</v>
      </c>
      <c r="Z103" s="122">
        <f t="shared" ref="Z103" si="89">(Q103/E103)*1000</f>
        <v>7.7722861473130855</v>
      </c>
      <c r="AA103" s="123">
        <f t="shared" ref="AA103" si="90">Y103/Z103</f>
        <v>3.0606444735051666</v>
      </c>
      <c r="AB103" s="124" t="s">
        <v>336</v>
      </c>
      <c r="AC103" s="124"/>
      <c r="AD103" s="124"/>
      <c r="AE103" s="125">
        <f>SUM(AE3:AE102)</f>
        <v>6423</v>
      </c>
      <c r="AF103" s="125">
        <f t="shared" ref="AF103:AM103" si="91">SUM(AF3:AF102)</f>
        <v>2514</v>
      </c>
      <c r="AG103" s="125">
        <f t="shared" si="91"/>
        <v>3056</v>
      </c>
      <c r="AH103" s="125">
        <f t="shared" si="91"/>
        <v>639</v>
      </c>
      <c r="AI103" s="125">
        <f t="shared" si="91"/>
        <v>25</v>
      </c>
      <c r="AJ103" s="125">
        <f t="shared" si="91"/>
        <v>3</v>
      </c>
      <c r="AK103" s="125">
        <f t="shared" si="91"/>
        <v>55</v>
      </c>
      <c r="AL103" s="125">
        <f t="shared" si="91"/>
        <v>131</v>
      </c>
      <c r="AM103" s="125">
        <f t="shared" si="91"/>
        <v>3909</v>
      </c>
      <c r="AN103" s="126">
        <f t="shared" ref="AN103" si="92">(AM103/X103)*100</f>
        <v>22.918621013133208</v>
      </c>
      <c r="AO103" s="126">
        <f t="shared" ref="AO103" si="93">(AF103/Q103)*100</f>
        <v>38.090909090909093</v>
      </c>
      <c r="AP103" s="127">
        <f t="shared" ref="AP103" si="94">AN103/AO103</f>
        <v>0.60168217456912954</v>
      </c>
      <c r="AQ103" s="128" t="s">
        <v>336</v>
      </c>
      <c r="AR103" s="128"/>
      <c r="AS103" s="128"/>
      <c r="AT103" s="129">
        <f>SUM(AT3:AT102)</f>
        <v>2260</v>
      </c>
      <c r="AU103" s="129">
        <f t="shared" ref="AU103:BA103" si="95">SUM(AU3:AU102)</f>
        <v>424</v>
      </c>
      <c r="AV103" s="129">
        <f t="shared" si="95"/>
        <v>1529</v>
      </c>
      <c r="AW103" s="129">
        <f t="shared" si="95"/>
        <v>215</v>
      </c>
      <c r="AX103" s="129">
        <f t="shared" si="95"/>
        <v>0</v>
      </c>
      <c r="AY103" s="129">
        <f t="shared" si="95"/>
        <v>2</v>
      </c>
      <c r="AZ103" s="129">
        <f>SUM(AZ3:AZ102)</f>
        <v>15</v>
      </c>
      <c r="BA103" s="129">
        <f t="shared" si="95"/>
        <v>75</v>
      </c>
      <c r="BB103" s="129">
        <f t="shared" si="46"/>
        <v>1836</v>
      </c>
      <c r="BC103" s="130">
        <f>(BB103/X103)*100</f>
        <v>10.764540337711068</v>
      </c>
      <c r="BD103" s="130">
        <f>(AU103/Q103)*100</f>
        <v>6.4242424242424239</v>
      </c>
      <c r="BE103" s="130">
        <f t="shared" ref="BE103" si="96">BC103/BD103</f>
        <v>1.6756124110587984</v>
      </c>
      <c r="BF103" s="131" t="s">
        <v>336</v>
      </c>
      <c r="BG103" s="131"/>
      <c r="BH103" s="131"/>
      <c r="BI103" s="132">
        <f>SUM(BI3:BI102)</f>
        <v>17330</v>
      </c>
      <c r="BJ103" s="132">
        <f t="shared" ref="BJ103:BP103" si="97">SUM(BJ3:BJ102)</f>
        <v>4073</v>
      </c>
      <c r="BK103" s="132">
        <f t="shared" si="97"/>
        <v>10966</v>
      </c>
      <c r="BL103" s="132">
        <f t="shared" si="97"/>
        <v>1685</v>
      </c>
      <c r="BM103" s="132">
        <f t="shared" si="97"/>
        <v>12</v>
      </c>
      <c r="BN103" s="132">
        <f t="shared" si="97"/>
        <v>8</v>
      </c>
      <c r="BO103" s="132">
        <f>SUM(BO3:BO102)</f>
        <v>140</v>
      </c>
      <c r="BP103" s="132">
        <f t="shared" si="97"/>
        <v>446</v>
      </c>
      <c r="BQ103" s="133">
        <f t="shared" si="84"/>
        <v>13257</v>
      </c>
      <c r="BR103" s="134">
        <f>(BQ103/X103)*100</f>
        <v>77.726313320825511</v>
      </c>
      <c r="BS103" s="134">
        <f t="shared" ref="BS103" si="98">(BJ103/Q103)*100</f>
        <v>61.712121212121204</v>
      </c>
      <c r="BT103" s="134">
        <f t="shared" ref="BT103" si="99">BR103/BS103</f>
        <v>1.2594983253558765</v>
      </c>
      <c r="BU103" s="135"/>
      <c r="BV103" s="136"/>
      <c r="BW103" s="136" t="s">
        <v>336</v>
      </c>
      <c r="BX103" s="136">
        <f>SUM(BX3:BX102)</f>
        <v>6069</v>
      </c>
      <c r="BY103" s="136">
        <f t="shared" ref="BY103:CE103" si="100">SUM(BY3:BY102)</f>
        <v>1910</v>
      </c>
      <c r="BZ103" s="136">
        <f t="shared" si="100"/>
        <v>3292</v>
      </c>
      <c r="CA103" s="136">
        <f t="shared" si="100"/>
        <v>613</v>
      </c>
      <c r="CB103" s="136">
        <f t="shared" si="100"/>
        <v>3</v>
      </c>
      <c r="CC103" s="136">
        <f t="shared" si="100"/>
        <v>2</v>
      </c>
      <c r="CD103" s="136">
        <f t="shared" si="100"/>
        <v>45</v>
      </c>
      <c r="CE103" s="136">
        <f t="shared" si="100"/>
        <v>204</v>
      </c>
      <c r="CF103" s="136">
        <f t="shared" si="85"/>
        <v>4159</v>
      </c>
      <c r="CG103" s="137">
        <f t="shared" ref="CG103" si="101">SUM(CF103/BQ103)*100</f>
        <v>31.372105302858866</v>
      </c>
      <c r="CH103" s="137">
        <f t="shared" ref="CH103" si="102">SUM(BY103/BJ103)*100</f>
        <v>46.894181193223666</v>
      </c>
      <c r="CI103" s="138">
        <f t="shared" ref="CI103" si="103">CG103/CH103</f>
        <v>0.66899782669394847</v>
      </c>
      <c r="CJ103" s="139" t="s">
        <v>336</v>
      </c>
      <c r="CK103" s="139"/>
      <c r="CL103" s="139"/>
      <c r="CM103" s="140">
        <f>SUM(CM3:CM102)</f>
        <v>5394</v>
      </c>
      <c r="CN103" s="140">
        <f t="shared" ref="CN103:CT103" si="104">SUM(CN3:CN102)</f>
        <v>1778</v>
      </c>
      <c r="CO103" s="140">
        <f t="shared" si="104"/>
        <v>2851</v>
      </c>
      <c r="CP103" s="140">
        <f t="shared" si="104"/>
        <v>531</v>
      </c>
      <c r="CQ103" s="140">
        <f t="shared" si="104"/>
        <v>3</v>
      </c>
      <c r="CR103" s="140">
        <f t="shared" si="104"/>
        <v>2</v>
      </c>
      <c r="CS103" s="140">
        <f t="shared" si="104"/>
        <v>44</v>
      </c>
      <c r="CT103" s="140">
        <f t="shared" si="104"/>
        <v>185</v>
      </c>
      <c r="CU103" s="140">
        <f t="shared" ref="CU103" si="105">SUM(CO103:CT103)</f>
        <v>3616</v>
      </c>
      <c r="CV103" s="141">
        <f t="shared" ref="CV103" si="106">(CU103/CF103)*100</f>
        <v>86.943976917528261</v>
      </c>
      <c r="CW103" s="141">
        <f t="shared" ref="CW103" si="107">(CN103/BY103)*100</f>
        <v>93.089005235602102</v>
      </c>
      <c r="CX103" s="142">
        <f t="shared" ref="CX103" si="108">CV103/CW103</f>
        <v>0.93398760355724952</v>
      </c>
      <c r="CY103" s="143" t="s">
        <v>336</v>
      </c>
      <c r="CZ103" s="143"/>
      <c r="DA103" s="143"/>
      <c r="DB103" s="144">
        <f>SUM(DB3:DB102)</f>
        <v>170</v>
      </c>
      <c r="DC103" s="144">
        <f t="shared" ref="DC103:DI103" si="109">SUM(DC3:DC102)</f>
        <v>46</v>
      </c>
      <c r="DD103" s="144">
        <f t="shared" si="109"/>
        <v>109</v>
      </c>
      <c r="DE103" s="144">
        <f t="shared" si="109"/>
        <v>8</v>
      </c>
      <c r="DF103" s="144">
        <f t="shared" si="109"/>
        <v>0</v>
      </c>
      <c r="DG103" s="144">
        <f t="shared" si="109"/>
        <v>0</v>
      </c>
      <c r="DH103" s="144">
        <f t="shared" si="109"/>
        <v>2</v>
      </c>
      <c r="DI103" s="144">
        <f t="shared" si="109"/>
        <v>5</v>
      </c>
      <c r="DJ103" s="144">
        <f t="shared" si="73"/>
        <v>124</v>
      </c>
      <c r="DK103" s="145">
        <f>(DJ103/CF103)*100</f>
        <v>2.9814859341187785</v>
      </c>
      <c r="DL103" s="145">
        <f>(DC103/BY103)*100</f>
        <v>2.408376963350785</v>
      </c>
      <c r="DM103" s="146">
        <f t="shared" ref="DM103" si="110">DK103/DL103</f>
        <v>1.2379648117754061</v>
      </c>
      <c r="DN103" s="147" t="s">
        <v>336</v>
      </c>
      <c r="DO103" s="147"/>
      <c r="DP103" s="147"/>
      <c r="DQ103" s="148">
        <f>SUM(DQ3:DQ102)</f>
        <v>357</v>
      </c>
      <c r="DR103" s="148">
        <f t="shared" ref="DR103:DX103" si="111">SUM(DR3:DR102)</f>
        <v>59</v>
      </c>
      <c r="DS103" s="148">
        <f t="shared" si="111"/>
        <v>231</v>
      </c>
      <c r="DT103" s="148">
        <f t="shared" si="111"/>
        <v>42</v>
      </c>
      <c r="DU103" s="148">
        <f t="shared" si="111"/>
        <v>0</v>
      </c>
      <c r="DV103" s="148">
        <f t="shared" si="111"/>
        <v>1</v>
      </c>
      <c r="DW103" s="148">
        <f t="shared" si="111"/>
        <v>10</v>
      </c>
      <c r="DX103" s="148">
        <f t="shared" si="111"/>
        <v>14</v>
      </c>
      <c r="DY103" s="148">
        <f t="shared" si="78"/>
        <v>298</v>
      </c>
      <c r="DZ103" s="149">
        <f t="shared" ref="DZ103" si="112">(DY103/BQ103)*100</f>
        <v>2.2478690503130423</v>
      </c>
      <c r="EA103" s="149">
        <f t="shared" ref="EA103" si="113">(DR103/BJ103)*1000</f>
        <v>14.485637122514119</v>
      </c>
      <c r="EB103" s="150">
        <f t="shared" ref="EB103" si="114">DZ103/EA103</f>
        <v>0.15517916342245797</v>
      </c>
    </row>
    <row r="104" spans="1:132" x14ac:dyDescent="0.3">
      <c r="E104" s="151"/>
      <c r="F104" s="151"/>
      <c r="G104" s="152"/>
      <c r="H104" s="151"/>
      <c r="I104" s="151"/>
      <c r="J104" s="151"/>
      <c r="Z104" s="153"/>
      <c r="AT104" s="154"/>
      <c r="BD104" s="153"/>
    </row>
    <row r="107" spans="1:132" x14ac:dyDescent="0.3">
      <c r="Z107" s="154"/>
    </row>
    <row r="108" spans="1:132" x14ac:dyDescent="0.3">
      <c r="Q108" s="155"/>
      <c r="R108" s="155"/>
      <c r="S108" s="155"/>
      <c r="T108" s="155"/>
      <c r="U108" s="155"/>
      <c r="V108" s="155"/>
      <c r="W108" s="155"/>
      <c r="X108" s="155"/>
    </row>
  </sheetData>
  <mergeCells count="16">
    <mergeCell ref="DC1:DJ1"/>
    <mergeCell ref="DR1:DY1"/>
    <mergeCell ref="A103:C103"/>
    <mergeCell ref="M103:O103"/>
    <mergeCell ref="AB103:AD103"/>
    <mergeCell ref="AQ103:AS103"/>
    <mergeCell ref="BF103:BH103"/>
    <mergeCell ref="CJ103:CL103"/>
    <mergeCell ref="CY103:DA103"/>
    <mergeCell ref="DN103:DP103"/>
    <mergeCell ref="Q1:X1"/>
    <mergeCell ref="AF1:AM1"/>
    <mergeCell ref="AU1:BB1"/>
    <mergeCell ref="BJ1:BQ1"/>
    <mergeCell ref="BX1:CI1"/>
    <mergeCell ref="CN1:C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4B53-053B-4DE9-A551-A3F023034565}">
  <dimension ref="A1:A30"/>
  <sheetViews>
    <sheetView zoomScaleNormal="100" workbookViewId="0">
      <selection activeCell="A7" sqref="A7"/>
    </sheetView>
  </sheetViews>
  <sheetFormatPr defaultRowHeight="15.05" x14ac:dyDescent="0.3"/>
  <cols>
    <col min="1" max="1" width="138.21875" style="174" customWidth="1"/>
  </cols>
  <sheetData>
    <row r="1" spans="1:1" x14ac:dyDescent="0.3">
      <c r="A1" s="156" t="s">
        <v>362</v>
      </c>
    </row>
    <row r="2" spans="1:1" ht="15.65" thickBot="1" x14ac:dyDescent="0.35">
      <c r="A2" s="157"/>
    </row>
    <row r="3" spans="1:1" x14ac:dyDescent="0.3">
      <c r="A3" s="158" t="s">
        <v>337</v>
      </c>
    </row>
    <row r="4" spans="1:1" x14ac:dyDescent="0.3">
      <c r="A4" s="159" t="s">
        <v>363</v>
      </c>
    </row>
    <row r="5" spans="1:1" x14ac:dyDescent="0.3">
      <c r="A5" s="160" t="s">
        <v>338</v>
      </c>
    </row>
    <row r="6" spans="1:1" x14ac:dyDescent="0.3">
      <c r="A6" s="161" t="s">
        <v>339</v>
      </c>
    </row>
    <row r="7" spans="1:1" ht="26.95" x14ac:dyDescent="0.3">
      <c r="A7" s="160" t="s">
        <v>340</v>
      </c>
    </row>
    <row r="8" spans="1:1" x14ac:dyDescent="0.3">
      <c r="A8" s="162" t="s">
        <v>341</v>
      </c>
    </row>
    <row r="9" spans="1:1" x14ac:dyDescent="0.3">
      <c r="A9" s="163" t="s">
        <v>342</v>
      </c>
    </row>
    <row r="10" spans="1:1" x14ac:dyDescent="0.3">
      <c r="A10" s="164" t="s">
        <v>343</v>
      </c>
    </row>
    <row r="11" spans="1:1" x14ac:dyDescent="0.3">
      <c r="A11" s="163" t="s">
        <v>344</v>
      </c>
    </row>
    <row r="12" spans="1:1" x14ac:dyDescent="0.3">
      <c r="A12" s="165" t="s">
        <v>345</v>
      </c>
    </row>
    <row r="13" spans="1:1" x14ac:dyDescent="0.3">
      <c r="A13" s="163" t="s">
        <v>346</v>
      </c>
    </row>
    <row r="14" spans="1:1" x14ac:dyDescent="0.3">
      <c r="A14" s="166" t="s">
        <v>347</v>
      </c>
    </row>
    <row r="15" spans="1:1" x14ac:dyDescent="0.3">
      <c r="A15" s="163" t="s">
        <v>348</v>
      </c>
    </row>
    <row r="16" spans="1:1" x14ac:dyDescent="0.3">
      <c r="A16" s="167" t="s">
        <v>349</v>
      </c>
    </row>
    <row r="17" spans="1:1" x14ac:dyDescent="0.3">
      <c r="A17" s="163" t="s">
        <v>350</v>
      </c>
    </row>
    <row r="18" spans="1:1" x14ac:dyDescent="0.3">
      <c r="A18" s="168" t="s">
        <v>351</v>
      </c>
    </row>
    <row r="19" spans="1:1" x14ac:dyDescent="0.3">
      <c r="A19" s="163" t="s">
        <v>352</v>
      </c>
    </row>
    <row r="20" spans="1:1" x14ac:dyDescent="0.3">
      <c r="A20" s="165" t="s">
        <v>353</v>
      </c>
    </row>
    <row r="21" spans="1:1" x14ac:dyDescent="0.3">
      <c r="A21" s="163" t="s">
        <v>354</v>
      </c>
    </row>
    <row r="22" spans="1:1" x14ac:dyDescent="0.3">
      <c r="A22" s="169" t="s">
        <v>355</v>
      </c>
    </row>
    <row r="23" spans="1:1" x14ac:dyDescent="0.3">
      <c r="A23" s="163" t="s">
        <v>356</v>
      </c>
    </row>
    <row r="24" spans="1:1" x14ac:dyDescent="0.3">
      <c r="A24" s="170"/>
    </row>
    <row r="25" spans="1:1" x14ac:dyDescent="0.3">
      <c r="A25" s="170"/>
    </row>
    <row r="26" spans="1:1" x14ac:dyDescent="0.3">
      <c r="A26" s="171" t="s">
        <v>357</v>
      </c>
    </row>
    <row r="27" spans="1:1" x14ac:dyDescent="0.3">
      <c r="A27" s="172" t="s">
        <v>358</v>
      </c>
    </row>
    <row r="28" spans="1:1" ht="26.95" x14ac:dyDescent="0.3">
      <c r="A28" s="163" t="s">
        <v>359</v>
      </c>
    </row>
    <row r="29" spans="1:1" x14ac:dyDescent="0.3">
      <c r="A29" s="163" t="s">
        <v>360</v>
      </c>
    </row>
    <row r="30" spans="1:1" ht="15.65" thickBot="1" x14ac:dyDescent="0.35">
      <c r="A30" s="173" t="s">
        <v>361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2020-2021 Detail Juveniles 6-17</vt:lpstr>
      <vt:lpstr>Data Reference &amp;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Wynn-Lewis, Crystal</dc:creator>
  <cp:lastModifiedBy>Wynn-Lewis, Crystal</cp:lastModifiedBy>
  <dcterms:created xsi:type="dcterms:W3CDTF">2021-10-18T20:39:45Z</dcterms:created>
  <dcterms:modified xsi:type="dcterms:W3CDTF">2021-10-18T20:49:08Z</dcterms:modified>
</cp:coreProperties>
</file>